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9920" windowHeight="1131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29" i="2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7"/>
  <c r="D96"/>
  <c r="D95"/>
  <c r="D94"/>
  <c r="D93"/>
  <c r="D92"/>
  <c r="D91"/>
  <c r="D90"/>
  <c r="D89"/>
  <c r="D87"/>
  <c r="D86"/>
  <c r="D85"/>
  <c r="D84"/>
  <c r="D83"/>
  <c r="D81"/>
  <c r="D80"/>
  <c r="D78"/>
  <c r="D77"/>
  <c r="D76"/>
  <c r="D75"/>
  <c r="D74"/>
  <c r="D73"/>
  <c r="D72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3"/>
  <c r="D22"/>
  <c r="D21"/>
  <c r="D20"/>
  <c r="D19"/>
  <c r="D18"/>
  <c r="D17"/>
  <c r="D16"/>
  <c r="D15"/>
  <c r="D14"/>
  <c r="D12"/>
  <c r="D11"/>
  <c r="D10"/>
  <c r="D9"/>
  <c r="D8"/>
  <c r="D7"/>
  <c r="D6"/>
  <c r="D5"/>
  <c r="D4"/>
  <c r="D3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X229"/>
  <c r="BW229"/>
  <c r="BV229"/>
  <c r="BU229"/>
  <c r="BT229"/>
  <c r="BS229"/>
  <c r="BR229"/>
  <c r="BQ229"/>
  <c r="BP229"/>
  <c r="BO229"/>
  <c r="BN229"/>
  <c r="BM229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X228"/>
  <c r="BW228"/>
  <c r="BV228"/>
  <c r="BU228"/>
  <c r="BT228"/>
  <c r="BS228"/>
  <c r="BR228"/>
  <c r="BQ228"/>
  <c r="BP228"/>
  <c r="BO228"/>
  <c r="BN228"/>
  <c r="BM228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X227"/>
  <c r="BW227"/>
  <c r="BV227"/>
  <c r="BU227"/>
  <c r="BT227"/>
  <c r="BS227"/>
  <c r="BR227"/>
  <c r="BQ227"/>
  <c r="BP227"/>
  <c r="BO227"/>
  <c r="BN227"/>
  <c r="BM227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X226"/>
  <c r="BW226"/>
  <c r="BV226"/>
  <c r="BU226"/>
  <c r="BT226"/>
  <c r="BS226"/>
  <c r="BR226"/>
  <c r="BQ226"/>
  <c r="BP226"/>
  <c r="BO226"/>
  <c r="BN226"/>
  <c r="BM226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X225"/>
  <c r="BW225"/>
  <c r="BV225"/>
  <c r="BU225"/>
  <c r="BT225"/>
  <c r="BS225"/>
  <c r="BR225"/>
  <c r="BQ225"/>
  <c r="BP225"/>
  <c r="BO225"/>
  <c r="BN225"/>
  <c r="BM225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X224"/>
  <c r="BW224"/>
  <c r="BV224"/>
  <c r="BU224"/>
  <c r="BT224"/>
  <c r="BS224"/>
  <c r="BR224"/>
  <c r="BQ224"/>
  <c r="BP224"/>
  <c r="BO224"/>
  <c r="BN224"/>
  <c r="BM224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X223"/>
  <c r="BW223"/>
  <c r="BV223"/>
  <c r="BU223"/>
  <c r="BT223"/>
  <c r="BS223"/>
  <c r="BR223"/>
  <c r="BQ223"/>
  <c r="BP223"/>
  <c r="BO223"/>
  <c r="BN223"/>
  <c r="BM223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X222"/>
  <c r="BW222"/>
  <c r="BV222"/>
  <c r="BU222"/>
  <c r="BT222"/>
  <c r="BS222"/>
  <c r="BR222"/>
  <c r="BQ222"/>
  <c r="BP222"/>
  <c r="BO222"/>
  <c r="BN222"/>
  <c r="BM222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X221"/>
  <c r="BW221"/>
  <c r="BV221"/>
  <c r="BU221"/>
  <c r="BT221"/>
  <c r="BS221"/>
  <c r="BR221"/>
  <c r="BQ221"/>
  <c r="BP221"/>
  <c r="BO221"/>
  <c r="BN221"/>
  <c r="BM221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X220"/>
  <c r="BW220"/>
  <c r="BV220"/>
  <c r="BU220"/>
  <c r="BT220"/>
  <c r="BS220"/>
  <c r="BR220"/>
  <c r="BQ220"/>
  <c r="BP220"/>
  <c r="BO220"/>
  <c r="BN220"/>
  <c r="BM220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X219"/>
  <c r="BW219"/>
  <c r="BV219"/>
  <c r="BU219"/>
  <c r="BT219"/>
  <c r="BS219"/>
  <c r="BR219"/>
  <c r="BQ219"/>
  <c r="BP219"/>
  <c r="BO219"/>
  <c r="BN219"/>
  <c r="BM219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X218"/>
  <c r="BW218"/>
  <c r="BV218"/>
  <c r="BU218"/>
  <c r="BT218"/>
  <c r="BS218"/>
  <c r="BR218"/>
  <c r="BQ218"/>
  <c r="BP218"/>
  <c r="BO218"/>
  <c r="BN218"/>
  <c r="BM218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X217"/>
  <c r="BW217"/>
  <c r="BV217"/>
  <c r="BU217"/>
  <c r="BT217"/>
  <c r="BS217"/>
  <c r="BR217"/>
  <c r="BQ217"/>
  <c r="BP217"/>
  <c r="BO217"/>
  <c r="BN217"/>
  <c r="BM217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X216"/>
  <c r="BW216"/>
  <c r="BV216"/>
  <c r="BU216"/>
  <c r="BT216"/>
  <c r="BS216"/>
  <c r="BR216"/>
  <c r="BQ216"/>
  <c r="BP216"/>
  <c r="BO216"/>
  <c r="BN216"/>
  <c r="BM216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X215"/>
  <c r="BW215"/>
  <c r="BV215"/>
  <c r="BU215"/>
  <c r="BT215"/>
  <c r="BS215"/>
  <c r="BR215"/>
  <c r="BQ215"/>
  <c r="BP215"/>
  <c r="BO215"/>
  <c r="BN215"/>
  <c r="BM215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X214"/>
  <c r="BW214"/>
  <c r="BV214"/>
  <c r="BU214"/>
  <c r="BT214"/>
  <c r="BS214"/>
  <c r="BR214"/>
  <c r="BQ214"/>
  <c r="BP214"/>
  <c r="BO214"/>
  <c r="BN214"/>
  <c r="BM214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X213"/>
  <c r="BW213"/>
  <c r="BV213"/>
  <c r="BU213"/>
  <c r="BT213"/>
  <c r="BS213"/>
  <c r="BR213"/>
  <c r="BQ213"/>
  <c r="BP213"/>
  <c r="BO213"/>
  <c r="BN213"/>
  <c r="BM213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X212"/>
  <c r="BW212"/>
  <c r="BV212"/>
  <c r="BU212"/>
  <c r="BT212"/>
  <c r="BS212"/>
  <c r="BR212"/>
  <c r="BQ212"/>
  <c r="BP212"/>
  <c r="BO212"/>
  <c r="BN212"/>
  <c r="BM212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X211"/>
  <c r="BW211"/>
  <c r="BV211"/>
  <c r="BU211"/>
  <c r="BT211"/>
  <c r="BS211"/>
  <c r="BR211"/>
  <c r="BQ211"/>
  <c r="BP211"/>
  <c r="BO211"/>
  <c r="BN211"/>
  <c r="BM211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X210"/>
  <c r="BW210"/>
  <c r="BV210"/>
  <c r="BU210"/>
  <c r="BT210"/>
  <c r="BS210"/>
  <c r="BR210"/>
  <c r="BQ210"/>
  <c r="BP210"/>
  <c r="BO210"/>
  <c r="BN210"/>
  <c r="BM210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X209"/>
  <c r="BW209"/>
  <c r="BV209"/>
  <c r="BU209"/>
  <c r="BT209"/>
  <c r="BS209"/>
  <c r="BR209"/>
  <c r="BQ209"/>
  <c r="BP209"/>
  <c r="BO209"/>
  <c r="BN209"/>
  <c r="BM209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X208"/>
  <c r="BW208"/>
  <c r="BV208"/>
  <c r="BU208"/>
  <c r="BT208"/>
  <c r="BS208"/>
  <c r="BR208"/>
  <c r="BQ208"/>
  <c r="BP208"/>
  <c r="BO208"/>
  <c r="BN208"/>
  <c r="BM208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X207"/>
  <c r="BW207"/>
  <c r="BV207"/>
  <c r="BU207"/>
  <c r="BT207"/>
  <c r="BS207"/>
  <c r="BR207"/>
  <c r="BQ207"/>
  <c r="BP207"/>
  <c r="BO207"/>
  <c r="BN207"/>
  <c r="BM207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X206"/>
  <c r="BW206"/>
  <c r="BV206"/>
  <c r="BU206"/>
  <c r="BT206"/>
  <c r="BS206"/>
  <c r="BR206"/>
  <c r="BQ206"/>
  <c r="BP206"/>
  <c r="BO206"/>
  <c r="BN206"/>
  <c r="BM206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X205"/>
  <c r="BW205"/>
  <c r="BV205"/>
  <c r="BU205"/>
  <c r="BT205"/>
  <c r="BS205"/>
  <c r="BR205"/>
  <c r="BQ205"/>
  <c r="BP205"/>
  <c r="BO205"/>
  <c r="BN205"/>
  <c r="BM205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X204"/>
  <c r="BW204"/>
  <c r="BV204"/>
  <c r="BU204"/>
  <c r="BT204"/>
  <c r="BS204"/>
  <c r="BR204"/>
  <c r="BQ204"/>
  <c r="BP204"/>
  <c r="BO204"/>
  <c r="BN204"/>
  <c r="BM204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X203"/>
  <c r="BW203"/>
  <c r="BV203"/>
  <c r="BU203"/>
  <c r="BT203"/>
  <c r="BS203"/>
  <c r="BR203"/>
  <c r="BQ203"/>
  <c r="BP203"/>
  <c r="BO203"/>
  <c r="BN203"/>
  <c r="BM203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X202"/>
  <c r="BW202"/>
  <c r="BV202"/>
  <c r="BU202"/>
  <c r="BT202"/>
  <c r="BS202"/>
  <c r="BR202"/>
  <c r="BQ202"/>
  <c r="BP202"/>
  <c r="BO202"/>
  <c r="BN202"/>
  <c r="BM202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X201"/>
  <c r="BW201"/>
  <c r="BV201"/>
  <c r="BU201"/>
  <c r="BT201"/>
  <c r="BS201"/>
  <c r="BR201"/>
  <c r="BQ201"/>
  <c r="BP201"/>
  <c r="BO201"/>
  <c r="BN201"/>
  <c r="BM201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X200"/>
  <c r="BW200"/>
  <c r="BV200"/>
  <c r="BU200"/>
  <c r="BT200"/>
  <c r="BS200"/>
  <c r="BR200"/>
  <c r="BQ200"/>
  <c r="BP200"/>
  <c r="BO200"/>
  <c r="BN200"/>
  <c r="BM200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X199"/>
  <c r="BW199"/>
  <c r="BV199"/>
  <c r="BU199"/>
  <c r="BT199"/>
  <c r="BS199"/>
  <c r="BR199"/>
  <c r="BQ199"/>
  <c r="BP199"/>
  <c r="BO199"/>
  <c r="BN199"/>
  <c r="BM199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X198"/>
  <c r="BW198"/>
  <c r="BV198"/>
  <c r="BU198"/>
  <c r="BT198"/>
  <c r="BS198"/>
  <c r="BR198"/>
  <c r="BQ198"/>
  <c r="BP198"/>
  <c r="BO198"/>
  <c r="BN198"/>
  <c r="BM198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X197"/>
  <c r="BW197"/>
  <c r="BV197"/>
  <c r="BU197"/>
  <c r="BT197"/>
  <c r="BS197"/>
  <c r="BR197"/>
  <c r="BQ197"/>
  <c r="BP197"/>
  <c r="BO197"/>
  <c r="BN197"/>
  <c r="BM197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X196"/>
  <c r="BW196"/>
  <c r="BV196"/>
  <c r="BU196"/>
  <c r="BT196"/>
  <c r="BS196"/>
  <c r="BR196"/>
  <c r="BQ196"/>
  <c r="BP196"/>
  <c r="BO196"/>
  <c r="BN196"/>
  <c r="BM196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X195"/>
  <c r="BW195"/>
  <c r="BV195"/>
  <c r="BU195"/>
  <c r="BT195"/>
  <c r="BS195"/>
  <c r="BR195"/>
  <c r="BQ195"/>
  <c r="BP195"/>
  <c r="BO195"/>
  <c r="BN195"/>
  <c r="BM195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X194"/>
  <c r="BW194"/>
  <c r="BV194"/>
  <c r="BU194"/>
  <c r="BT194"/>
  <c r="BS194"/>
  <c r="BR194"/>
  <c r="BQ194"/>
  <c r="BP194"/>
  <c r="BO194"/>
  <c r="BN194"/>
  <c r="BM194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X193"/>
  <c r="BW193"/>
  <c r="BV193"/>
  <c r="BU193"/>
  <c r="BT193"/>
  <c r="BS193"/>
  <c r="BR193"/>
  <c r="BQ193"/>
  <c r="BP193"/>
  <c r="BO193"/>
  <c r="BN193"/>
  <c r="BM193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X192"/>
  <c r="BW192"/>
  <c r="BV192"/>
  <c r="BU192"/>
  <c r="BT192"/>
  <c r="BS192"/>
  <c r="BR192"/>
  <c r="BQ192"/>
  <c r="BP192"/>
  <c r="BO192"/>
  <c r="BN192"/>
  <c r="BM192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X191"/>
  <c r="BW191"/>
  <c r="BV191"/>
  <c r="BU191"/>
  <c r="BT191"/>
  <c r="BS191"/>
  <c r="BR191"/>
  <c r="BQ191"/>
  <c r="BP191"/>
  <c r="BO191"/>
  <c r="BN191"/>
  <c r="BM191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X190"/>
  <c r="BW190"/>
  <c r="BV190"/>
  <c r="BU190"/>
  <c r="BT190"/>
  <c r="BS190"/>
  <c r="BR190"/>
  <c r="BQ190"/>
  <c r="BP190"/>
  <c r="BO190"/>
  <c r="BN190"/>
  <c r="BM190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X189"/>
  <c r="BW189"/>
  <c r="BV189"/>
  <c r="BU189"/>
  <c r="BT189"/>
  <c r="BS189"/>
  <c r="BR189"/>
  <c r="BQ189"/>
  <c r="BP189"/>
  <c r="BO189"/>
  <c r="BN189"/>
  <c r="BM189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X188"/>
  <c r="BW188"/>
  <c r="BV188"/>
  <c r="BU188"/>
  <c r="BT188"/>
  <c r="BS188"/>
  <c r="BR188"/>
  <c r="BQ188"/>
  <c r="BP188"/>
  <c r="BO188"/>
  <c r="BN188"/>
  <c r="BM188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X187"/>
  <c r="BW187"/>
  <c r="BV187"/>
  <c r="BU187"/>
  <c r="BT187"/>
  <c r="BS187"/>
  <c r="BR187"/>
  <c r="BQ187"/>
  <c r="BP187"/>
  <c r="BO187"/>
  <c r="BN187"/>
  <c r="BM187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X186"/>
  <c r="BW186"/>
  <c r="BV186"/>
  <c r="BU186"/>
  <c r="BT186"/>
  <c r="BS186"/>
  <c r="BR186"/>
  <c r="BQ186"/>
  <c r="BP186"/>
  <c r="BO186"/>
  <c r="BN186"/>
  <c r="BM186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X185"/>
  <c r="BW185"/>
  <c r="BV185"/>
  <c r="BU185"/>
  <c r="BT185"/>
  <c r="BS185"/>
  <c r="BR185"/>
  <c r="BQ185"/>
  <c r="BP185"/>
  <c r="BO185"/>
  <c r="BN185"/>
  <c r="BM185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X184"/>
  <c r="BW184"/>
  <c r="BV184"/>
  <c r="BU184"/>
  <c r="BT184"/>
  <c r="BS184"/>
  <c r="BR184"/>
  <c r="BQ184"/>
  <c r="BP184"/>
  <c r="BO184"/>
  <c r="BN184"/>
  <c r="BM184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X183"/>
  <c r="BW183"/>
  <c r="BV183"/>
  <c r="BU183"/>
  <c r="BT183"/>
  <c r="BS183"/>
  <c r="BR183"/>
  <c r="BQ183"/>
  <c r="BP183"/>
  <c r="BO183"/>
  <c r="BN183"/>
  <c r="BM183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X182"/>
  <c r="BW182"/>
  <c r="BV182"/>
  <c r="BU182"/>
  <c r="BT182"/>
  <c r="BS182"/>
  <c r="BR182"/>
  <c r="BQ182"/>
  <c r="BP182"/>
  <c r="BO182"/>
  <c r="BN182"/>
  <c r="BM182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X181"/>
  <c r="BW181"/>
  <c r="BV181"/>
  <c r="BU181"/>
  <c r="BT181"/>
  <c r="BS181"/>
  <c r="BR181"/>
  <c r="BQ181"/>
  <c r="BP181"/>
  <c r="BO181"/>
  <c r="BN181"/>
  <c r="BM181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X180"/>
  <c r="BW180"/>
  <c r="BV180"/>
  <c r="BU180"/>
  <c r="BT180"/>
  <c r="BS180"/>
  <c r="BR180"/>
  <c r="BQ180"/>
  <c r="BP180"/>
  <c r="BO180"/>
  <c r="BN180"/>
  <c r="BM180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X179"/>
  <c r="BW179"/>
  <c r="BV179"/>
  <c r="BU179"/>
  <c r="BT179"/>
  <c r="BS179"/>
  <c r="BR179"/>
  <c r="BQ179"/>
  <c r="BP179"/>
  <c r="BO179"/>
  <c r="BN179"/>
  <c r="BM179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X178"/>
  <c r="BW178"/>
  <c r="BV178"/>
  <c r="BU178"/>
  <c r="BT178"/>
  <c r="BS178"/>
  <c r="BR178"/>
  <c r="BQ178"/>
  <c r="BP178"/>
  <c r="BO178"/>
  <c r="BN178"/>
  <c r="BM178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X177"/>
  <c r="BW177"/>
  <c r="BV177"/>
  <c r="BU177"/>
  <c r="BT177"/>
  <c r="BS177"/>
  <c r="BR177"/>
  <c r="BQ177"/>
  <c r="BP177"/>
  <c r="BO177"/>
  <c r="BN177"/>
  <c r="BM177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X176"/>
  <c r="BW176"/>
  <c r="BV176"/>
  <c r="BU176"/>
  <c r="BT176"/>
  <c r="BS176"/>
  <c r="BR176"/>
  <c r="BQ176"/>
  <c r="BP176"/>
  <c r="BO176"/>
  <c r="BN176"/>
  <c r="BM176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X175"/>
  <c r="BW175"/>
  <c r="BV175"/>
  <c r="BU175"/>
  <c r="BT175"/>
  <c r="BS175"/>
  <c r="BR175"/>
  <c r="BQ175"/>
  <c r="BP175"/>
  <c r="BO175"/>
  <c r="BN175"/>
  <c r="BM175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X174"/>
  <c r="BW174"/>
  <c r="BV174"/>
  <c r="BU174"/>
  <c r="BT174"/>
  <c r="BS174"/>
  <c r="BR174"/>
  <c r="BQ174"/>
  <c r="BP174"/>
  <c r="BO174"/>
  <c r="BN174"/>
  <c r="BM174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X173"/>
  <c r="BW173"/>
  <c r="BV173"/>
  <c r="BU173"/>
  <c r="BT173"/>
  <c r="BS173"/>
  <c r="BR173"/>
  <c r="BQ173"/>
  <c r="BP173"/>
  <c r="BO173"/>
  <c r="BN173"/>
  <c r="BM173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X172"/>
  <c r="BW172"/>
  <c r="BV172"/>
  <c r="BU172"/>
  <c r="BT172"/>
  <c r="BS172"/>
  <c r="BR172"/>
  <c r="BQ172"/>
  <c r="BP172"/>
  <c r="BO172"/>
  <c r="BN172"/>
  <c r="BM172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X171"/>
  <c r="BW171"/>
  <c r="BV171"/>
  <c r="BU171"/>
  <c r="BT171"/>
  <c r="BS171"/>
  <c r="BR171"/>
  <c r="BQ171"/>
  <c r="BP171"/>
  <c r="BO171"/>
  <c r="BN171"/>
  <c r="BM171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X170"/>
  <c r="BW170"/>
  <c r="BV170"/>
  <c r="BU170"/>
  <c r="BT170"/>
  <c r="BS170"/>
  <c r="BR170"/>
  <c r="BQ170"/>
  <c r="BP170"/>
  <c r="BO170"/>
  <c r="BN170"/>
  <c r="BM170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X169"/>
  <c r="BW169"/>
  <c r="BV169"/>
  <c r="BU169"/>
  <c r="BT169"/>
  <c r="BS169"/>
  <c r="BR169"/>
  <c r="BQ169"/>
  <c r="BP169"/>
  <c r="BO169"/>
  <c r="BN169"/>
  <c r="BM169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X168"/>
  <c r="BW168"/>
  <c r="BV168"/>
  <c r="BU168"/>
  <c r="BT168"/>
  <c r="BS168"/>
  <c r="BR168"/>
  <c r="BQ168"/>
  <c r="BP168"/>
  <c r="BO168"/>
  <c r="BN168"/>
  <c r="BM168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X167"/>
  <c r="BW167"/>
  <c r="BV167"/>
  <c r="BU167"/>
  <c r="BT167"/>
  <c r="BS167"/>
  <c r="BR167"/>
  <c r="BQ167"/>
  <c r="BP167"/>
  <c r="BO167"/>
  <c r="BN167"/>
  <c r="BM167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X166"/>
  <c r="BW166"/>
  <c r="BV166"/>
  <c r="BU166"/>
  <c r="BT166"/>
  <c r="BS166"/>
  <c r="BR166"/>
  <c r="BQ166"/>
  <c r="BP166"/>
  <c r="BO166"/>
  <c r="BN166"/>
  <c r="BM166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X165"/>
  <c r="BW165"/>
  <c r="BV165"/>
  <c r="BU165"/>
  <c r="BT165"/>
  <c r="BS165"/>
  <c r="BR165"/>
  <c r="BQ165"/>
  <c r="BP165"/>
  <c r="BO165"/>
  <c r="BN165"/>
  <c r="BM165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X164"/>
  <c r="BW164"/>
  <c r="BV164"/>
  <c r="BU164"/>
  <c r="BT164"/>
  <c r="BS164"/>
  <c r="BR164"/>
  <c r="BQ164"/>
  <c r="BP164"/>
  <c r="BO164"/>
  <c r="BN164"/>
  <c r="BM164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X163"/>
  <c r="BW163"/>
  <c r="BV163"/>
  <c r="BU163"/>
  <c r="BT163"/>
  <c r="BS163"/>
  <c r="BR163"/>
  <c r="BQ163"/>
  <c r="BP163"/>
  <c r="BO163"/>
  <c r="BN163"/>
  <c r="BM163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X162"/>
  <c r="BW162"/>
  <c r="BV162"/>
  <c r="BU162"/>
  <c r="BT162"/>
  <c r="BS162"/>
  <c r="BR162"/>
  <c r="BQ162"/>
  <c r="BP162"/>
  <c r="BO162"/>
  <c r="BN162"/>
  <c r="BM162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X161"/>
  <c r="BW161"/>
  <c r="BV161"/>
  <c r="BU161"/>
  <c r="BT161"/>
  <c r="BS161"/>
  <c r="BR161"/>
  <c r="BQ161"/>
  <c r="BP161"/>
  <c r="BO161"/>
  <c r="BN161"/>
  <c r="BM161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X160"/>
  <c r="BW160"/>
  <c r="BV160"/>
  <c r="BU160"/>
  <c r="BT160"/>
  <c r="BS160"/>
  <c r="BR160"/>
  <c r="BQ160"/>
  <c r="BP160"/>
  <c r="BO160"/>
  <c r="BN160"/>
  <c r="BM160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X159"/>
  <c r="BW159"/>
  <c r="BV159"/>
  <c r="BU159"/>
  <c r="BT159"/>
  <c r="BS159"/>
  <c r="BR159"/>
  <c r="BQ159"/>
  <c r="BP159"/>
  <c r="BO159"/>
  <c r="BN159"/>
  <c r="BM159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X158"/>
  <c r="BW158"/>
  <c r="BV158"/>
  <c r="BU158"/>
  <c r="BT158"/>
  <c r="BS158"/>
  <c r="BR158"/>
  <c r="BQ158"/>
  <c r="BP158"/>
  <c r="BO158"/>
  <c r="BN158"/>
  <c r="BM158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X157"/>
  <c r="BW157"/>
  <c r="BV157"/>
  <c r="BU157"/>
  <c r="BT157"/>
  <c r="BS157"/>
  <c r="BR157"/>
  <c r="BQ157"/>
  <c r="BP157"/>
  <c r="BO157"/>
  <c r="BN157"/>
  <c r="BM157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X156"/>
  <c r="BW156"/>
  <c r="BV156"/>
  <c r="BU156"/>
  <c r="BT156"/>
  <c r="BS156"/>
  <c r="BR156"/>
  <c r="BQ156"/>
  <c r="BP156"/>
  <c r="BO156"/>
  <c r="BN156"/>
  <c r="BM156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X155"/>
  <c r="BW155"/>
  <c r="BV155"/>
  <c r="BU155"/>
  <c r="BT155"/>
  <c r="BS155"/>
  <c r="BR155"/>
  <c r="BQ155"/>
  <c r="BP155"/>
  <c r="BO155"/>
  <c r="BN155"/>
  <c r="BM155"/>
  <c r="CT154"/>
  <c r="CS154"/>
  <c r="CR154"/>
  <c r="CQ154"/>
  <c r="CP154"/>
  <c r="CO154"/>
  <c r="CN154"/>
  <c r="CM154"/>
  <c r="CL154"/>
  <c r="CK154"/>
  <c r="CJ154"/>
  <c r="CI154"/>
  <c r="CH154"/>
  <c r="CG154"/>
  <c r="CF154"/>
  <c r="CE154"/>
  <c r="CD154"/>
  <c r="CC154"/>
  <c r="CB154"/>
  <c r="CA154"/>
  <c r="BZ154"/>
  <c r="BY154"/>
  <c r="BX154"/>
  <c r="BW154"/>
  <c r="BV154"/>
  <c r="BU154"/>
  <c r="BT154"/>
  <c r="BS154"/>
  <c r="BR154"/>
  <c r="BQ154"/>
  <c r="BP154"/>
  <c r="BO154"/>
  <c r="BN154"/>
  <c r="BM154"/>
  <c r="CT153"/>
  <c r="CS153"/>
  <c r="CR153"/>
  <c r="CQ153"/>
  <c r="CP153"/>
  <c r="CO153"/>
  <c r="CN153"/>
  <c r="CM153"/>
  <c r="CL153"/>
  <c r="CK153"/>
  <c r="CJ153"/>
  <c r="CI153"/>
  <c r="CH153"/>
  <c r="CG153"/>
  <c r="CF153"/>
  <c r="CE153"/>
  <c r="CD153"/>
  <c r="CC153"/>
  <c r="CB153"/>
  <c r="CA153"/>
  <c r="BZ153"/>
  <c r="BY153"/>
  <c r="BX153"/>
  <c r="BW153"/>
  <c r="BV153"/>
  <c r="BU153"/>
  <c r="BT153"/>
  <c r="BS153"/>
  <c r="BR153"/>
  <c r="BQ153"/>
  <c r="BP153"/>
  <c r="BO153"/>
  <c r="BN153"/>
  <c r="BM153"/>
  <c r="CT152"/>
  <c r="CS152"/>
  <c r="CR152"/>
  <c r="CQ152"/>
  <c r="CP152"/>
  <c r="CO152"/>
  <c r="CN152"/>
  <c r="CM152"/>
  <c r="CL152"/>
  <c r="CK152"/>
  <c r="CJ152"/>
  <c r="CI152"/>
  <c r="CH152"/>
  <c r="CG152"/>
  <c r="CF152"/>
  <c r="CE152"/>
  <c r="CD152"/>
  <c r="CC152"/>
  <c r="CB152"/>
  <c r="CA152"/>
  <c r="BZ152"/>
  <c r="BY152"/>
  <c r="BX152"/>
  <c r="BW152"/>
  <c r="BV152"/>
  <c r="BU152"/>
  <c r="BT152"/>
  <c r="BS152"/>
  <c r="BR152"/>
  <c r="BQ152"/>
  <c r="BP152"/>
  <c r="BO152"/>
  <c r="BN152"/>
  <c r="BM152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X151"/>
  <c r="BW151"/>
  <c r="BV151"/>
  <c r="BU151"/>
  <c r="BT151"/>
  <c r="BS151"/>
  <c r="BR151"/>
  <c r="BQ151"/>
  <c r="BP151"/>
  <c r="BO151"/>
  <c r="BN151"/>
  <c r="BM151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X150"/>
  <c r="BW150"/>
  <c r="BV150"/>
  <c r="BU150"/>
  <c r="BT150"/>
  <c r="BS150"/>
  <c r="BR150"/>
  <c r="BQ150"/>
  <c r="BP150"/>
  <c r="BO150"/>
  <c r="BN150"/>
  <c r="BM150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X149"/>
  <c r="BW149"/>
  <c r="BV149"/>
  <c r="BU149"/>
  <c r="BT149"/>
  <c r="BS149"/>
  <c r="BR149"/>
  <c r="BQ149"/>
  <c r="BP149"/>
  <c r="BO149"/>
  <c r="BN149"/>
  <c r="BM149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X148"/>
  <c r="BW148"/>
  <c r="BV148"/>
  <c r="BU148"/>
  <c r="BT148"/>
  <c r="BS148"/>
  <c r="BR148"/>
  <c r="BQ148"/>
  <c r="BP148"/>
  <c r="BO148"/>
  <c r="BN148"/>
  <c r="BM148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X147"/>
  <c r="BW147"/>
  <c r="BV147"/>
  <c r="BU147"/>
  <c r="BT147"/>
  <c r="BS147"/>
  <c r="BR147"/>
  <c r="BQ147"/>
  <c r="BP147"/>
  <c r="BO147"/>
  <c r="BN147"/>
  <c r="BM147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X146"/>
  <c r="BW146"/>
  <c r="BV146"/>
  <c r="BU146"/>
  <c r="BT146"/>
  <c r="BS146"/>
  <c r="BR146"/>
  <c r="BQ146"/>
  <c r="BP146"/>
  <c r="BO146"/>
  <c r="BN146"/>
  <c r="BM146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X145"/>
  <c r="BW145"/>
  <c r="BV145"/>
  <c r="BU145"/>
  <c r="BT145"/>
  <c r="BS145"/>
  <c r="BR145"/>
  <c r="BQ145"/>
  <c r="BP145"/>
  <c r="BO145"/>
  <c r="BN145"/>
  <c r="BM145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X144"/>
  <c r="BW144"/>
  <c r="BV144"/>
  <c r="BU144"/>
  <c r="BT144"/>
  <c r="BS144"/>
  <c r="BR144"/>
  <c r="BQ144"/>
  <c r="BP144"/>
  <c r="BO144"/>
  <c r="BN144"/>
  <c r="BM144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X143"/>
  <c r="BW143"/>
  <c r="BV143"/>
  <c r="BU143"/>
  <c r="BT143"/>
  <c r="BS143"/>
  <c r="BR143"/>
  <c r="BQ143"/>
  <c r="BP143"/>
  <c r="BO143"/>
  <c r="BN143"/>
  <c r="BM143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X142"/>
  <c r="BW142"/>
  <c r="BV142"/>
  <c r="BU142"/>
  <c r="BT142"/>
  <c r="BS142"/>
  <c r="BR142"/>
  <c r="BQ142"/>
  <c r="BP142"/>
  <c r="BO142"/>
  <c r="BN142"/>
  <c r="BM142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X141"/>
  <c r="BW141"/>
  <c r="BV141"/>
  <c r="BU141"/>
  <c r="BT141"/>
  <c r="BS141"/>
  <c r="BR141"/>
  <c r="BQ141"/>
  <c r="BP141"/>
  <c r="BO141"/>
  <c r="BN141"/>
  <c r="BM141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X140"/>
  <c r="BW140"/>
  <c r="BV140"/>
  <c r="BU140"/>
  <c r="BT140"/>
  <c r="BS140"/>
  <c r="BR140"/>
  <c r="BQ140"/>
  <c r="BP140"/>
  <c r="BO140"/>
  <c r="BN140"/>
  <c r="BM140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X139"/>
  <c r="BW139"/>
  <c r="BV139"/>
  <c r="BU139"/>
  <c r="BT139"/>
  <c r="BS139"/>
  <c r="BR139"/>
  <c r="BQ139"/>
  <c r="BP139"/>
  <c r="BO139"/>
  <c r="BN139"/>
  <c r="BM139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X138"/>
  <c r="BW138"/>
  <c r="BV138"/>
  <c r="BU138"/>
  <c r="BT138"/>
  <c r="BS138"/>
  <c r="BR138"/>
  <c r="BQ138"/>
  <c r="BP138"/>
  <c r="BO138"/>
  <c r="BN138"/>
  <c r="BM138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X137"/>
  <c r="BW137"/>
  <c r="BV137"/>
  <c r="BU137"/>
  <c r="BT137"/>
  <c r="BS137"/>
  <c r="BR137"/>
  <c r="BQ137"/>
  <c r="BP137"/>
  <c r="BO137"/>
  <c r="BN137"/>
  <c r="BM137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X136"/>
  <c r="BW136"/>
  <c r="BV136"/>
  <c r="BU136"/>
  <c r="BT136"/>
  <c r="BS136"/>
  <c r="BR136"/>
  <c r="BQ136"/>
  <c r="BP136"/>
  <c r="BO136"/>
  <c r="BN136"/>
  <c r="BM136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X135"/>
  <c r="BW135"/>
  <c r="BV135"/>
  <c r="BU135"/>
  <c r="BT135"/>
  <c r="BS135"/>
  <c r="BR135"/>
  <c r="BQ135"/>
  <c r="BP135"/>
  <c r="BO135"/>
  <c r="BN135"/>
  <c r="BM135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X134"/>
  <c r="BW134"/>
  <c r="BV134"/>
  <c r="BU134"/>
  <c r="BT134"/>
  <c r="BS134"/>
  <c r="BR134"/>
  <c r="BQ134"/>
  <c r="BP134"/>
  <c r="BO134"/>
  <c r="BN134"/>
  <c r="BM134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X133"/>
  <c r="BW133"/>
  <c r="BV133"/>
  <c r="BU133"/>
  <c r="BT133"/>
  <c r="BS133"/>
  <c r="BR133"/>
  <c r="BQ133"/>
  <c r="BP133"/>
  <c r="BO133"/>
  <c r="BN133"/>
  <c r="BM133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X132"/>
  <c r="BW132"/>
  <c r="BV132"/>
  <c r="BU132"/>
  <c r="BT132"/>
  <c r="BS132"/>
  <c r="BR132"/>
  <c r="BQ132"/>
  <c r="BP132"/>
  <c r="BO132"/>
  <c r="BN132"/>
  <c r="BM132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X131"/>
  <c r="BW131"/>
  <c r="BV131"/>
  <c r="BU131"/>
  <c r="BT131"/>
  <c r="BS131"/>
  <c r="BR131"/>
  <c r="BQ131"/>
  <c r="BP131"/>
  <c r="BO131"/>
  <c r="BN131"/>
  <c r="BM131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X130"/>
  <c r="BW130"/>
  <c r="BV130"/>
  <c r="BU130"/>
  <c r="BT130"/>
  <c r="BS130"/>
  <c r="BR130"/>
  <c r="BQ130"/>
  <c r="BP130"/>
  <c r="BO130"/>
  <c r="BN130"/>
  <c r="BM130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X129"/>
  <c r="BW129"/>
  <c r="BV129"/>
  <c r="BU129"/>
  <c r="BT129"/>
  <c r="BS129"/>
  <c r="BR129"/>
  <c r="BQ129"/>
  <c r="BP129"/>
  <c r="BO129"/>
  <c r="BN129"/>
  <c r="BM129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X128"/>
  <c r="BW128"/>
  <c r="BV128"/>
  <c r="BU128"/>
  <c r="BT128"/>
  <c r="BS128"/>
  <c r="BR128"/>
  <c r="BQ128"/>
  <c r="BP128"/>
  <c r="BO128"/>
  <c r="BN128"/>
  <c r="BM128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X127"/>
  <c r="BW127"/>
  <c r="BV127"/>
  <c r="BU127"/>
  <c r="BT127"/>
  <c r="BS127"/>
  <c r="BR127"/>
  <c r="BQ127"/>
  <c r="BP127"/>
  <c r="BO127"/>
  <c r="BN127"/>
  <c r="BM127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X126"/>
  <c r="BW126"/>
  <c r="BV126"/>
  <c r="BU126"/>
  <c r="BT126"/>
  <c r="BS126"/>
  <c r="BR126"/>
  <c r="BQ126"/>
  <c r="BP126"/>
  <c r="BO126"/>
  <c r="BN126"/>
  <c r="BM126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X125"/>
  <c r="BW125"/>
  <c r="BV125"/>
  <c r="BU125"/>
  <c r="BT125"/>
  <c r="BS125"/>
  <c r="BR125"/>
  <c r="BQ125"/>
  <c r="BP125"/>
  <c r="BO125"/>
  <c r="BN125"/>
  <c r="BM125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X124"/>
  <c r="BW124"/>
  <c r="BV124"/>
  <c r="BU124"/>
  <c r="BT124"/>
  <c r="BS124"/>
  <c r="BR124"/>
  <c r="BQ124"/>
  <c r="BP124"/>
  <c r="BO124"/>
  <c r="BN124"/>
  <c r="BM124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X123"/>
  <c r="BW123"/>
  <c r="BV123"/>
  <c r="BU123"/>
  <c r="BT123"/>
  <c r="BS123"/>
  <c r="BR123"/>
  <c r="BQ123"/>
  <c r="BP123"/>
  <c r="BO123"/>
  <c r="BN123"/>
  <c r="BM123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X122"/>
  <c r="BW122"/>
  <c r="BV122"/>
  <c r="BU122"/>
  <c r="BT122"/>
  <c r="BS122"/>
  <c r="BR122"/>
  <c r="BQ122"/>
  <c r="BP122"/>
  <c r="BO122"/>
  <c r="BN122"/>
  <c r="BM122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X121"/>
  <c r="BW121"/>
  <c r="BV121"/>
  <c r="BU121"/>
  <c r="BT121"/>
  <c r="BS121"/>
  <c r="BR121"/>
  <c r="BQ121"/>
  <c r="BP121"/>
  <c r="BO121"/>
  <c r="BN121"/>
  <c r="BM121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X120"/>
  <c r="BW120"/>
  <c r="BV120"/>
  <c r="BU120"/>
  <c r="BT120"/>
  <c r="BS120"/>
  <c r="BR120"/>
  <c r="BQ120"/>
  <c r="BP120"/>
  <c r="BO120"/>
  <c r="BN120"/>
  <c r="BM120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X119"/>
  <c r="BW119"/>
  <c r="BV119"/>
  <c r="BU119"/>
  <c r="BT119"/>
  <c r="BS119"/>
  <c r="BR119"/>
  <c r="BQ119"/>
  <c r="BP119"/>
  <c r="BO119"/>
  <c r="BN119"/>
  <c r="BM119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X118"/>
  <c r="BW118"/>
  <c r="BV118"/>
  <c r="BU118"/>
  <c r="BT118"/>
  <c r="BS118"/>
  <c r="BR118"/>
  <c r="BQ118"/>
  <c r="BP118"/>
  <c r="BO118"/>
  <c r="BN118"/>
  <c r="BM118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X117"/>
  <c r="BW117"/>
  <c r="BV117"/>
  <c r="BU117"/>
  <c r="BT117"/>
  <c r="BS117"/>
  <c r="BR117"/>
  <c r="BQ117"/>
  <c r="BP117"/>
  <c r="BO117"/>
  <c r="BN117"/>
  <c r="BM117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X116"/>
  <c r="BW116"/>
  <c r="BV116"/>
  <c r="BU116"/>
  <c r="BT116"/>
  <c r="BS116"/>
  <c r="BR116"/>
  <c r="BQ116"/>
  <c r="BP116"/>
  <c r="BO116"/>
  <c r="BN116"/>
  <c r="BM116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X115"/>
  <c r="BW115"/>
  <c r="BV115"/>
  <c r="BU115"/>
  <c r="BT115"/>
  <c r="BS115"/>
  <c r="BR115"/>
  <c r="BQ115"/>
  <c r="BP115"/>
  <c r="BO115"/>
  <c r="BN115"/>
  <c r="BM115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X114"/>
  <c r="BW114"/>
  <c r="BV114"/>
  <c r="BU114"/>
  <c r="BT114"/>
  <c r="BS114"/>
  <c r="BR114"/>
  <c r="BQ114"/>
  <c r="BP114"/>
  <c r="BO114"/>
  <c r="BN114"/>
  <c r="BM114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X113"/>
  <c r="BW113"/>
  <c r="BV113"/>
  <c r="BU113"/>
  <c r="BT113"/>
  <c r="BS113"/>
  <c r="BR113"/>
  <c r="BQ113"/>
  <c r="BP113"/>
  <c r="BO113"/>
  <c r="BN113"/>
  <c r="BM113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X112"/>
  <c r="BW112"/>
  <c r="BV112"/>
  <c r="BU112"/>
  <c r="BT112"/>
  <c r="BS112"/>
  <c r="BR112"/>
  <c r="BQ112"/>
  <c r="BP112"/>
  <c r="BO112"/>
  <c r="BN112"/>
  <c r="BM112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X111"/>
  <c r="BW111"/>
  <c r="BV111"/>
  <c r="BU111"/>
  <c r="BT111"/>
  <c r="BS111"/>
  <c r="BR111"/>
  <c r="BQ111"/>
  <c r="BP111"/>
  <c r="BO111"/>
  <c r="BN111"/>
  <c r="BM111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X110"/>
  <c r="BW110"/>
  <c r="BV110"/>
  <c r="BU110"/>
  <c r="BT110"/>
  <c r="BS110"/>
  <c r="BR110"/>
  <c r="BQ110"/>
  <c r="BP110"/>
  <c r="BO110"/>
  <c r="BN110"/>
  <c r="BM110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X109"/>
  <c r="BW109"/>
  <c r="BV109"/>
  <c r="BU109"/>
  <c r="BT109"/>
  <c r="BS109"/>
  <c r="BR109"/>
  <c r="BQ109"/>
  <c r="BP109"/>
  <c r="BO109"/>
  <c r="BN109"/>
  <c r="BM109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X108"/>
  <c r="BW108"/>
  <c r="BV108"/>
  <c r="BU108"/>
  <c r="BT108"/>
  <c r="BS108"/>
  <c r="BR108"/>
  <c r="BQ108"/>
  <c r="BP108"/>
  <c r="BO108"/>
  <c r="BN108"/>
  <c r="BM108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X107"/>
  <c r="BW107"/>
  <c r="BV107"/>
  <c r="BU107"/>
  <c r="BT107"/>
  <c r="BS107"/>
  <c r="BR107"/>
  <c r="BQ107"/>
  <c r="BP107"/>
  <c r="BO107"/>
  <c r="BN107"/>
  <c r="BM107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X106"/>
  <c r="BW106"/>
  <c r="BV106"/>
  <c r="BU106"/>
  <c r="BT106"/>
  <c r="BS106"/>
  <c r="BR106"/>
  <c r="BQ106"/>
  <c r="BP106"/>
  <c r="BO106"/>
  <c r="BN106"/>
  <c r="BM106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X105"/>
  <c r="BW105"/>
  <c r="BV105"/>
  <c r="BU105"/>
  <c r="BT105"/>
  <c r="BS105"/>
  <c r="BR105"/>
  <c r="BQ105"/>
  <c r="BP105"/>
  <c r="BO105"/>
  <c r="BN105"/>
  <c r="BM105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X104"/>
  <c r="BW104"/>
  <c r="BV104"/>
  <c r="BU104"/>
  <c r="BT104"/>
  <c r="BS104"/>
  <c r="BR104"/>
  <c r="BQ104"/>
  <c r="BP104"/>
  <c r="BO104"/>
  <c r="BN104"/>
  <c r="BM104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X103"/>
  <c r="BW103"/>
  <c r="BV103"/>
  <c r="BU103"/>
  <c r="BT103"/>
  <c r="BS103"/>
  <c r="BR103"/>
  <c r="BQ103"/>
  <c r="BP103"/>
  <c r="BO103"/>
  <c r="BN103"/>
  <c r="BM103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X102"/>
  <c r="BW102"/>
  <c r="BV102"/>
  <c r="BU102"/>
  <c r="BT102"/>
  <c r="BS102"/>
  <c r="BR102"/>
  <c r="BQ102"/>
  <c r="BP102"/>
  <c r="BO102"/>
  <c r="BN102"/>
  <c r="BM102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X101"/>
  <c r="BW101"/>
  <c r="BV101"/>
  <c r="BU101"/>
  <c r="BT101"/>
  <c r="BS101"/>
  <c r="BR101"/>
  <c r="BQ101"/>
  <c r="BP101"/>
  <c r="BO101"/>
  <c r="BN101"/>
  <c r="BM101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X100"/>
  <c r="BW100"/>
  <c r="BV100"/>
  <c r="BU100"/>
  <c r="BT100"/>
  <c r="BS100"/>
  <c r="BR100"/>
  <c r="BQ100"/>
  <c r="BP100"/>
  <c r="BO100"/>
  <c r="BN100"/>
  <c r="BM100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X99"/>
  <c r="BW99"/>
  <c r="BV99"/>
  <c r="BU99"/>
  <c r="BT99"/>
  <c r="BS99"/>
  <c r="BR99"/>
  <c r="BQ99"/>
  <c r="BP99"/>
  <c r="BO99"/>
  <c r="BN99"/>
  <c r="BM99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X98"/>
  <c r="BW98"/>
  <c r="BV98"/>
  <c r="BU98"/>
  <c r="BT98"/>
  <c r="BS98"/>
  <c r="BR98"/>
  <c r="BQ98"/>
  <c r="BP98"/>
  <c r="BO98"/>
  <c r="BN98"/>
  <c r="BM98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X97"/>
  <c r="BW97"/>
  <c r="BV97"/>
  <c r="BU97"/>
  <c r="BT97"/>
  <c r="BS97"/>
  <c r="BR97"/>
  <c r="BQ97"/>
  <c r="BP97"/>
  <c r="BO97"/>
  <c r="BN97"/>
  <c r="BM97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X96"/>
  <c r="BW96"/>
  <c r="BV96"/>
  <c r="BU96"/>
  <c r="BT96"/>
  <c r="BS96"/>
  <c r="BR96"/>
  <c r="BQ96"/>
  <c r="BP96"/>
  <c r="BO96"/>
  <c r="BN96"/>
  <c r="BM96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X95"/>
  <c r="BW95"/>
  <c r="BV95"/>
  <c r="BU95"/>
  <c r="BT95"/>
  <c r="BS95"/>
  <c r="BR95"/>
  <c r="BQ95"/>
  <c r="BP95"/>
  <c r="BO95"/>
  <c r="BN95"/>
  <c r="BM95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X94"/>
  <c r="BW94"/>
  <c r="BV94"/>
  <c r="BU94"/>
  <c r="BT94"/>
  <c r="BS94"/>
  <c r="BR94"/>
  <c r="BQ94"/>
  <c r="BP94"/>
  <c r="BO94"/>
  <c r="BN94"/>
  <c r="BM94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X93"/>
  <c r="BW93"/>
  <c r="BV93"/>
  <c r="BU93"/>
  <c r="BT93"/>
  <c r="BS93"/>
  <c r="BR93"/>
  <c r="BQ93"/>
  <c r="BP93"/>
  <c r="BO93"/>
  <c r="BN93"/>
  <c r="BM93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X92"/>
  <c r="BW92"/>
  <c r="BV92"/>
  <c r="BU92"/>
  <c r="BT92"/>
  <c r="BS92"/>
  <c r="BR92"/>
  <c r="BQ92"/>
  <c r="BP92"/>
  <c r="BO92"/>
  <c r="BN92"/>
  <c r="BM92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X91"/>
  <c r="BW91"/>
  <c r="BV91"/>
  <c r="BU91"/>
  <c r="BT91"/>
  <c r="BS91"/>
  <c r="BR91"/>
  <c r="BQ91"/>
  <c r="BP91"/>
  <c r="BO91"/>
  <c r="BN91"/>
  <c r="BM91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X90"/>
  <c r="BW90"/>
  <c r="BV90"/>
  <c r="BU90"/>
  <c r="BT90"/>
  <c r="BS90"/>
  <c r="BR90"/>
  <c r="BQ90"/>
  <c r="BP90"/>
  <c r="BO90"/>
  <c r="BN90"/>
  <c r="BM90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X89"/>
  <c r="BW89"/>
  <c r="BV89"/>
  <c r="BU89"/>
  <c r="BT89"/>
  <c r="BS89"/>
  <c r="BR89"/>
  <c r="BQ89"/>
  <c r="BP89"/>
  <c r="BO89"/>
  <c r="BN89"/>
  <c r="BM89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X88"/>
  <c r="BW88"/>
  <c r="BV88"/>
  <c r="BU88"/>
  <c r="BT88"/>
  <c r="BS88"/>
  <c r="BR88"/>
  <c r="BQ88"/>
  <c r="BP88"/>
  <c r="BO88"/>
  <c r="BN88"/>
  <c r="BM88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X87"/>
  <c r="BW87"/>
  <c r="BV87"/>
  <c r="BU87"/>
  <c r="BT87"/>
  <c r="BS87"/>
  <c r="BR87"/>
  <c r="BQ87"/>
  <c r="BP87"/>
  <c r="BO87"/>
  <c r="BN87"/>
  <c r="BM87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X86"/>
  <c r="BW86"/>
  <c r="BV86"/>
  <c r="BU86"/>
  <c r="BT86"/>
  <c r="BS86"/>
  <c r="BR86"/>
  <c r="BQ86"/>
  <c r="BP86"/>
  <c r="BO86"/>
  <c r="BN86"/>
  <c r="BM86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X85"/>
  <c r="BW85"/>
  <c r="BV85"/>
  <c r="BU85"/>
  <c r="BT85"/>
  <c r="BS85"/>
  <c r="BR85"/>
  <c r="BQ85"/>
  <c r="BP85"/>
  <c r="BO85"/>
  <c r="BN85"/>
  <c r="BM85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X84"/>
  <c r="BW84"/>
  <c r="BV84"/>
  <c r="BU84"/>
  <c r="BT84"/>
  <c r="BS84"/>
  <c r="BR84"/>
  <c r="BQ84"/>
  <c r="BP84"/>
  <c r="BO84"/>
  <c r="BN84"/>
  <c r="BM84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X83"/>
  <c r="BW83"/>
  <c r="BV83"/>
  <c r="BU83"/>
  <c r="BT83"/>
  <c r="BS83"/>
  <c r="BR83"/>
  <c r="BQ83"/>
  <c r="BP83"/>
  <c r="BO83"/>
  <c r="BN83"/>
  <c r="BM83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X82"/>
  <c r="BW82"/>
  <c r="BV82"/>
  <c r="BU82"/>
  <c r="BT82"/>
  <c r="BS82"/>
  <c r="BR82"/>
  <c r="BQ82"/>
  <c r="BP82"/>
  <c r="BO82"/>
  <c r="BN82"/>
  <c r="BM82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X81"/>
  <c r="BW81"/>
  <c r="BV81"/>
  <c r="BU81"/>
  <c r="BT81"/>
  <c r="BS81"/>
  <c r="BR81"/>
  <c r="BQ81"/>
  <c r="BP81"/>
  <c r="BO81"/>
  <c r="BN81"/>
  <c r="BM81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X80"/>
  <c r="BW80"/>
  <c r="BV80"/>
  <c r="BU80"/>
  <c r="BT80"/>
  <c r="BS80"/>
  <c r="BR80"/>
  <c r="BQ80"/>
  <c r="BP80"/>
  <c r="BO80"/>
  <c r="BN80"/>
  <c r="BM80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X79"/>
  <c r="BW79"/>
  <c r="BV79"/>
  <c r="BU79"/>
  <c r="BT79"/>
  <c r="BS79"/>
  <c r="BR79"/>
  <c r="BQ79"/>
  <c r="BP79"/>
  <c r="BO79"/>
  <c r="BN79"/>
  <c r="BM79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X78"/>
  <c r="BW78"/>
  <c r="BV78"/>
  <c r="BU78"/>
  <c r="BT78"/>
  <c r="BS78"/>
  <c r="BR78"/>
  <c r="BQ78"/>
  <c r="BP78"/>
  <c r="BO78"/>
  <c r="BN78"/>
  <c r="BM78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X77"/>
  <c r="BW77"/>
  <c r="BV77"/>
  <c r="BU77"/>
  <c r="BT77"/>
  <c r="BS77"/>
  <c r="BR77"/>
  <c r="BQ77"/>
  <c r="BP77"/>
  <c r="BO77"/>
  <c r="BN77"/>
  <c r="BM77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X76"/>
  <c r="BW76"/>
  <c r="BV76"/>
  <c r="BU76"/>
  <c r="BT76"/>
  <c r="BS76"/>
  <c r="BR76"/>
  <c r="BQ76"/>
  <c r="BP76"/>
  <c r="BO76"/>
  <c r="BN76"/>
  <c r="BM76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X75"/>
  <c r="BW75"/>
  <c r="BV75"/>
  <c r="BU75"/>
  <c r="BT75"/>
  <c r="BS75"/>
  <c r="BR75"/>
  <c r="BQ75"/>
  <c r="BP75"/>
  <c r="BO75"/>
  <c r="BN75"/>
  <c r="BM75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X74"/>
  <c r="BW74"/>
  <c r="BV74"/>
  <c r="BU74"/>
  <c r="BT74"/>
  <c r="BS74"/>
  <c r="BR74"/>
  <c r="BQ74"/>
  <c r="BP74"/>
  <c r="BO74"/>
  <c r="BN74"/>
  <c r="BM74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X73"/>
  <c r="BW73"/>
  <c r="BV73"/>
  <c r="BU73"/>
  <c r="BT73"/>
  <c r="BS73"/>
  <c r="BR73"/>
  <c r="BQ73"/>
  <c r="BP73"/>
  <c r="BO73"/>
  <c r="BN73"/>
  <c r="BM73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X72"/>
  <c r="BW72"/>
  <c r="BV72"/>
  <c r="BU72"/>
  <c r="BT72"/>
  <c r="BS72"/>
  <c r="BR72"/>
  <c r="BQ72"/>
  <c r="BP72"/>
  <c r="BO72"/>
  <c r="BN72"/>
  <c r="BM72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X71"/>
  <c r="BW71"/>
  <c r="BV71"/>
  <c r="BU71"/>
  <c r="BT71"/>
  <c r="BS71"/>
  <c r="BR71"/>
  <c r="BQ71"/>
  <c r="BP71"/>
  <c r="BO71"/>
  <c r="BN71"/>
  <c r="BM71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X70"/>
  <c r="BW70"/>
  <c r="BV70"/>
  <c r="BU70"/>
  <c r="BT70"/>
  <c r="BS70"/>
  <c r="BR70"/>
  <c r="BQ70"/>
  <c r="BP70"/>
  <c r="BO70"/>
  <c r="BN70"/>
  <c r="BM70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X69"/>
  <c r="BW69"/>
  <c r="BV69"/>
  <c r="BU69"/>
  <c r="BT69"/>
  <c r="BS69"/>
  <c r="BR69"/>
  <c r="BQ69"/>
  <c r="BP69"/>
  <c r="BO69"/>
  <c r="BN69"/>
  <c r="BM69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X68"/>
  <c r="BW68"/>
  <c r="BV68"/>
  <c r="BU68"/>
  <c r="BT68"/>
  <c r="BS68"/>
  <c r="BR68"/>
  <c r="BQ68"/>
  <c r="BP68"/>
  <c r="BO68"/>
  <c r="BN68"/>
  <c r="BM68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X67"/>
  <c r="BW67"/>
  <c r="BV67"/>
  <c r="BU67"/>
  <c r="BT67"/>
  <c r="BS67"/>
  <c r="BR67"/>
  <c r="BQ67"/>
  <c r="BP67"/>
  <c r="BO67"/>
  <c r="BN67"/>
  <c r="BM67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X66"/>
  <c r="BW66"/>
  <c r="BV66"/>
  <c r="BU66"/>
  <c r="BT66"/>
  <c r="BS66"/>
  <c r="BR66"/>
  <c r="BQ66"/>
  <c r="BP66"/>
  <c r="BO66"/>
  <c r="BN66"/>
  <c r="BM66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X65"/>
  <c r="BW65"/>
  <c r="BV65"/>
  <c r="BU65"/>
  <c r="BT65"/>
  <c r="BS65"/>
  <c r="BR65"/>
  <c r="BQ65"/>
  <c r="BP65"/>
  <c r="BO65"/>
  <c r="BN65"/>
  <c r="BM65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X64"/>
  <c r="BW64"/>
  <c r="BV64"/>
  <c r="BU64"/>
  <c r="BT64"/>
  <c r="BS64"/>
  <c r="BR64"/>
  <c r="BQ64"/>
  <c r="BP64"/>
  <c r="BO64"/>
  <c r="BN64"/>
  <c r="BM64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X63"/>
  <c r="BW63"/>
  <c r="BV63"/>
  <c r="BU63"/>
  <c r="BT63"/>
  <c r="BS63"/>
  <c r="BR63"/>
  <c r="BQ63"/>
  <c r="BP63"/>
  <c r="BO63"/>
  <c r="BN63"/>
  <c r="BM63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X62"/>
  <c r="BW62"/>
  <c r="BV62"/>
  <c r="BU62"/>
  <c r="BT62"/>
  <c r="BS62"/>
  <c r="BR62"/>
  <c r="BQ62"/>
  <c r="BP62"/>
  <c r="BO62"/>
  <c r="BN62"/>
  <c r="BM62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X61"/>
  <c r="BW61"/>
  <c r="BV61"/>
  <c r="BU61"/>
  <c r="BT61"/>
  <c r="BS61"/>
  <c r="BR61"/>
  <c r="BQ61"/>
  <c r="BP61"/>
  <c r="BO61"/>
  <c r="BN61"/>
  <c r="BM61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X60"/>
  <c r="BW60"/>
  <c r="BV60"/>
  <c r="BU60"/>
  <c r="BT60"/>
  <c r="BS60"/>
  <c r="BR60"/>
  <c r="BQ60"/>
  <c r="BP60"/>
  <c r="BO60"/>
  <c r="BN60"/>
  <c r="BM60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X59"/>
  <c r="BW59"/>
  <c r="BV59"/>
  <c r="BU59"/>
  <c r="BT59"/>
  <c r="BS59"/>
  <c r="BR59"/>
  <c r="BQ59"/>
  <c r="BP59"/>
  <c r="BO59"/>
  <c r="BN59"/>
  <c r="BM59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X58"/>
  <c r="BW58"/>
  <c r="BV58"/>
  <c r="BU58"/>
  <c r="BT58"/>
  <c r="BS58"/>
  <c r="BR58"/>
  <c r="BQ58"/>
  <c r="BP58"/>
  <c r="BO58"/>
  <c r="BN58"/>
  <c r="BM58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X57"/>
  <c r="BW57"/>
  <c r="BV57"/>
  <c r="BU57"/>
  <c r="BT57"/>
  <c r="BS57"/>
  <c r="BR57"/>
  <c r="BQ57"/>
  <c r="BP57"/>
  <c r="BO57"/>
  <c r="BN57"/>
  <c r="BM57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X56"/>
  <c r="BW56"/>
  <c r="BV56"/>
  <c r="BU56"/>
  <c r="BT56"/>
  <c r="BS56"/>
  <c r="BR56"/>
  <c r="BQ56"/>
  <c r="BP56"/>
  <c r="BO56"/>
  <c r="BN56"/>
  <c r="BM56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X55"/>
  <c r="BW55"/>
  <c r="BV55"/>
  <c r="BU55"/>
  <c r="BT55"/>
  <c r="BS55"/>
  <c r="BR55"/>
  <c r="BQ55"/>
  <c r="BP55"/>
  <c r="BO55"/>
  <c r="BN55"/>
  <c r="BM55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X54"/>
  <c r="BW54"/>
  <c r="BV54"/>
  <c r="BU54"/>
  <c r="BT54"/>
  <c r="BS54"/>
  <c r="BR54"/>
  <c r="BQ54"/>
  <c r="BP54"/>
  <c r="BO54"/>
  <c r="BN54"/>
  <c r="BM54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X53"/>
  <c r="BW53"/>
  <c r="BV53"/>
  <c r="BU53"/>
  <c r="BT53"/>
  <c r="BS53"/>
  <c r="BR53"/>
  <c r="BQ53"/>
  <c r="BP53"/>
  <c r="BO53"/>
  <c r="BN53"/>
  <c r="BM53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X52"/>
  <c r="BW52"/>
  <c r="BV52"/>
  <c r="BU52"/>
  <c r="BT52"/>
  <c r="BS52"/>
  <c r="BR52"/>
  <c r="BQ52"/>
  <c r="BP52"/>
  <c r="BO52"/>
  <c r="BN52"/>
  <c r="BM52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X51"/>
  <c r="BW51"/>
  <c r="BV51"/>
  <c r="BU51"/>
  <c r="BT51"/>
  <c r="BS51"/>
  <c r="BR51"/>
  <c r="BQ51"/>
  <c r="BP51"/>
  <c r="BO51"/>
  <c r="BN51"/>
  <c r="BM51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X50"/>
  <c r="BW50"/>
  <c r="BV50"/>
  <c r="BU50"/>
  <c r="BT50"/>
  <c r="BS50"/>
  <c r="BR50"/>
  <c r="BQ50"/>
  <c r="BP50"/>
  <c r="BO50"/>
  <c r="BN50"/>
  <c r="BM50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X49"/>
  <c r="BW49"/>
  <c r="BV49"/>
  <c r="BU49"/>
  <c r="BT49"/>
  <c r="BS49"/>
  <c r="BR49"/>
  <c r="BQ49"/>
  <c r="BP49"/>
  <c r="BO49"/>
  <c r="BN49"/>
  <c r="BM49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X48"/>
  <c r="BW48"/>
  <c r="BV48"/>
  <c r="BU48"/>
  <c r="BT48"/>
  <c r="BS48"/>
  <c r="BR48"/>
  <c r="BQ48"/>
  <c r="BP48"/>
  <c r="BO48"/>
  <c r="BN48"/>
  <c r="BM48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BV47"/>
  <c r="BU47"/>
  <c r="BT47"/>
  <c r="BS47"/>
  <c r="BR47"/>
  <c r="BQ47"/>
  <c r="BP47"/>
  <c r="BO47"/>
  <c r="BN47"/>
  <c r="BM47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X46"/>
  <c r="BW46"/>
  <c r="BV46"/>
  <c r="BU46"/>
  <c r="BT46"/>
  <c r="BS46"/>
  <c r="BR46"/>
  <c r="BQ46"/>
  <c r="BP46"/>
  <c r="BO46"/>
  <c r="BN46"/>
  <c r="BM46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BV45"/>
  <c r="BU45"/>
  <c r="BT45"/>
  <c r="BS45"/>
  <c r="BR45"/>
  <c r="BQ45"/>
  <c r="BP45"/>
  <c r="BO45"/>
  <c r="BN45"/>
  <c r="BM45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X44"/>
  <c r="BW44"/>
  <c r="BV44"/>
  <c r="BU44"/>
  <c r="BT44"/>
  <c r="BS44"/>
  <c r="BR44"/>
  <c r="BQ44"/>
  <c r="BP44"/>
  <c r="BO44"/>
  <c r="BN44"/>
  <c r="BM44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X42"/>
  <c r="BW42"/>
  <c r="BV42"/>
  <c r="BU42"/>
  <c r="BT42"/>
  <c r="BS42"/>
  <c r="BR42"/>
  <c r="BQ42"/>
  <c r="BP42"/>
  <c r="BO42"/>
  <c r="BN42"/>
  <c r="BM42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X38"/>
  <c r="BW38"/>
  <c r="BV38"/>
  <c r="BU38"/>
  <c r="BT38"/>
  <c r="BS38"/>
  <c r="BR38"/>
  <c r="BQ38"/>
  <c r="BP38"/>
  <c r="BO38"/>
  <c r="BN38"/>
  <c r="BM38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X6"/>
  <c r="BW6"/>
  <c r="BV6"/>
  <c r="BU6"/>
  <c r="BT6"/>
  <c r="BS6"/>
  <c r="BR6"/>
  <c r="BQ6"/>
  <c r="BP6"/>
  <c r="BO6"/>
  <c r="BN6"/>
  <c r="BM6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BV5"/>
  <c r="BU5"/>
  <c r="BT5"/>
  <c r="BS5"/>
  <c r="BR5"/>
  <c r="BQ5"/>
  <c r="BP5"/>
  <c r="BO5"/>
  <c r="BN5"/>
  <c r="BM5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X4"/>
  <c r="BW4"/>
  <c r="BV4"/>
  <c r="BU4"/>
  <c r="BT4"/>
  <c r="BS4"/>
  <c r="BR4"/>
  <c r="BQ4"/>
  <c r="BP4"/>
  <c r="BO4"/>
  <c r="BN4"/>
  <c r="BM4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BV3"/>
  <c r="BU3"/>
  <c r="BT3"/>
  <c r="BS3"/>
  <c r="BR3"/>
  <c r="BQ3"/>
  <c r="BP3"/>
  <c r="BO3"/>
  <c r="BN3"/>
  <c r="BM3"/>
  <c r="BL229"/>
  <c r="BK229"/>
  <c r="BJ229"/>
  <c r="BI229"/>
  <c r="BH229"/>
  <c r="BG229"/>
  <c r="BF229"/>
  <c r="BE229"/>
  <c r="BD229"/>
  <c r="BC229"/>
  <c r="BL228"/>
  <c r="BK228"/>
  <c r="BJ228"/>
  <c r="BI228"/>
  <c r="BH228"/>
  <c r="BG228"/>
  <c r="BF228"/>
  <c r="BE228"/>
  <c r="BD228"/>
  <c r="BC228"/>
  <c r="BL227"/>
  <c r="BK227"/>
  <c r="BJ227"/>
  <c r="BI227"/>
  <c r="BH227"/>
  <c r="BG227"/>
  <c r="BF227"/>
  <c r="BE227"/>
  <c r="BD227"/>
  <c r="BC227"/>
  <c r="BL226"/>
  <c r="BK226"/>
  <c r="BJ226"/>
  <c r="BI226"/>
  <c r="BH226"/>
  <c r="BG226"/>
  <c r="BF226"/>
  <c r="BE226"/>
  <c r="BD226"/>
  <c r="BC226"/>
  <c r="BL225"/>
  <c r="BK225"/>
  <c r="BJ225"/>
  <c r="BI225"/>
  <c r="BH225"/>
  <c r="BG225"/>
  <c r="BF225"/>
  <c r="BE225"/>
  <c r="BD225"/>
  <c r="BC225"/>
  <c r="BL224"/>
  <c r="BK224"/>
  <c r="BJ224"/>
  <c r="BI224"/>
  <c r="BH224"/>
  <c r="BG224"/>
  <c r="BF224"/>
  <c r="BE224"/>
  <c r="BD224"/>
  <c r="BC224"/>
  <c r="BL223"/>
  <c r="BK223"/>
  <c r="BJ223"/>
  <c r="BI223"/>
  <c r="BH223"/>
  <c r="BG223"/>
  <c r="BF223"/>
  <c r="BE223"/>
  <c r="BD223"/>
  <c r="BC223"/>
  <c r="BL222"/>
  <c r="BK222"/>
  <c r="BJ222"/>
  <c r="BI222"/>
  <c r="BH222"/>
  <c r="BG222"/>
  <c r="BF222"/>
  <c r="BE222"/>
  <c r="BD222"/>
  <c r="BC222"/>
  <c r="BL221"/>
  <c r="BK221"/>
  <c r="BJ221"/>
  <c r="BI221"/>
  <c r="BH221"/>
  <c r="BG221"/>
  <c r="BF221"/>
  <c r="BE221"/>
  <c r="BD221"/>
  <c r="BC221"/>
  <c r="BL220"/>
  <c r="BK220"/>
  <c r="BJ220"/>
  <c r="BI220"/>
  <c r="BH220"/>
  <c r="BG220"/>
  <c r="BF220"/>
  <c r="BE220"/>
  <c r="BD220"/>
  <c r="BC220"/>
  <c r="BL219"/>
  <c r="BK219"/>
  <c r="BJ219"/>
  <c r="BI219"/>
  <c r="BH219"/>
  <c r="BG219"/>
  <c r="BF219"/>
  <c r="BE219"/>
  <c r="BD219"/>
  <c r="BC219"/>
  <c r="BL218"/>
  <c r="BK218"/>
  <c r="BJ218"/>
  <c r="BI218"/>
  <c r="BH218"/>
  <c r="BG218"/>
  <c r="BF218"/>
  <c r="BE218"/>
  <c r="BD218"/>
  <c r="BC218"/>
  <c r="BL217"/>
  <c r="BK217"/>
  <c r="BJ217"/>
  <c r="BI217"/>
  <c r="BH217"/>
  <c r="BG217"/>
  <c r="BF217"/>
  <c r="BE217"/>
  <c r="BD217"/>
  <c r="BC217"/>
  <c r="BL216"/>
  <c r="BK216"/>
  <c r="BJ216"/>
  <c r="BI216"/>
  <c r="BH216"/>
  <c r="BG216"/>
  <c r="BF216"/>
  <c r="BE216"/>
  <c r="BD216"/>
  <c r="BC216"/>
  <c r="BL215"/>
  <c r="BK215"/>
  <c r="BJ215"/>
  <c r="BI215"/>
  <c r="BH215"/>
  <c r="BG215"/>
  <c r="BF215"/>
  <c r="BE215"/>
  <c r="BD215"/>
  <c r="BC215"/>
  <c r="BL214"/>
  <c r="BK214"/>
  <c r="BJ214"/>
  <c r="BI214"/>
  <c r="BH214"/>
  <c r="BG214"/>
  <c r="BF214"/>
  <c r="BE214"/>
  <c r="BD214"/>
  <c r="BC214"/>
  <c r="BL213"/>
  <c r="BK213"/>
  <c r="BJ213"/>
  <c r="BI213"/>
  <c r="BH213"/>
  <c r="BG213"/>
  <c r="BF213"/>
  <c r="BE213"/>
  <c r="BD213"/>
  <c r="BC213"/>
  <c r="BL212"/>
  <c r="BK212"/>
  <c r="BJ212"/>
  <c r="BI212"/>
  <c r="BH212"/>
  <c r="BG212"/>
  <c r="BF212"/>
  <c r="BE212"/>
  <c r="BD212"/>
  <c r="BC212"/>
  <c r="BL211"/>
  <c r="BK211"/>
  <c r="BJ211"/>
  <c r="BI211"/>
  <c r="BH211"/>
  <c r="BG211"/>
  <c r="BF211"/>
  <c r="BE211"/>
  <c r="BD211"/>
  <c r="BC211"/>
  <c r="BL210"/>
  <c r="BK210"/>
  <c r="BJ210"/>
  <c r="BI210"/>
  <c r="BH210"/>
  <c r="BG210"/>
  <c r="BF210"/>
  <c r="BE210"/>
  <c r="BD210"/>
  <c r="BC210"/>
  <c r="BL209"/>
  <c r="BK209"/>
  <c r="BJ209"/>
  <c r="BI209"/>
  <c r="BH209"/>
  <c r="BG209"/>
  <c r="BF209"/>
  <c r="BE209"/>
  <c r="BD209"/>
  <c r="BC209"/>
  <c r="BL208"/>
  <c r="BK208"/>
  <c r="BJ208"/>
  <c r="BI208"/>
  <c r="BH208"/>
  <c r="BG208"/>
  <c r="BF208"/>
  <c r="BE208"/>
  <c r="BD208"/>
  <c r="BC208"/>
  <c r="BL207"/>
  <c r="BK207"/>
  <c r="BJ207"/>
  <c r="BI207"/>
  <c r="BH207"/>
  <c r="BG207"/>
  <c r="BF207"/>
  <c r="BE207"/>
  <c r="BD207"/>
  <c r="BC207"/>
  <c r="BL206"/>
  <c r="BK206"/>
  <c r="BJ206"/>
  <c r="BI206"/>
  <c r="BH206"/>
  <c r="BG206"/>
  <c r="BF206"/>
  <c r="BE206"/>
  <c r="BD206"/>
  <c r="BC206"/>
  <c r="BL205"/>
  <c r="BK205"/>
  <c r="BJ205"/>
  <c r="BI205"/>
  <c r="BH205"/>
  <c r="BG205"/>
  <c r="BF205"/>
  <c r="BE205"/>
  <c r="BD205"/>
  <c r="BC205"/>
  <c r="BL204"/>
  <c r="BK204"/>
  <c r="BJ204"/>
  <c r="BI204"/>
  <c r="BH204"/>
  <c r="BG204"/>
  <c r="BF204"/>
  <c r="BE204"/>
  <c r="BD204"/>
  <c r="BC204"/>
  <c r="BL203"/>
  <c r="BK203"/>
  <c r="BJ203"/>
  <c r="BI203"/>
  <c r="BH203"/>
  <c r="BG203"/>
  <c r="BF203"/>
  <c r="BE203"/>
  <c r="BD203"/>
  <c r="BC203"/>
  <c r="BL202"/>
  <c r="BK202"/>
  <c r="BJ202"/>
  <c r="BI202"/>
  <c r="BH202"/>
  <c r="BG202"/>
  <c r="BF202"/>
  <c r="BE202"/>
  <c r="BD202"/>
  <c r="BC202"/>
  <c r="BL201"/>
  <c r="BK201"/>
  <c r="BJ201"/>
  <c r="BI201"/>
  <c r="BH201"/>
  <c r="BG201"/>
  <c r="BF201"/>
  <c r="BE201"/>
  <c r="BD201"/>
  <c r="BC201"/>
  <c r="BL200"/>
  <c r="BK200"/>
  <c r="BJ200"/>
  <c r="BI200"/>
  <c r="BH200"/>
  <c r="BG200"/>
  <c r="BF200"/>
  <c r="BE200"/>
  <c r="BD200"/>
  <c r="BC200"/>
  <c r="BL199"/>
  <c r="BK199"/>
  <c r="BJ199"/>
  <c r="BI199"/>
  <c r="BH199"/>
  <c r="BG199"/>
  <c r="BF199"/>
  <c r="BE199"/>
  <c r="BD199"/>
  <c r="BC199"/>
  <c r="BL198"/>
  <c r="BK198"/>
  <c r="BJ198"/>
  <c r="BI198"/>
  <c r="BH198"/>
  <c r="BG198"/>
  <c r="BF198"/>
  <c r="BE198"/>
  <c r="BD198"/>
  <c r="BC198"/>
  <c r="BL197"/>
  <c r="BK197"/>
  <c r="BJ197"/>
  <c r="BI197"/>
  <c r="BH197"/>
  <c r="BG197"/>
  <c r="BF197"/>
  <c r="BE197"/>
  <c r="BD197"/>
  <c r="BC197"/>
  <c r="BL196"/>
  <c r="BK196"/>
  <c r="BJ196"/>
  <c r="BI196"/>
  <c r="BH196"/>
  <c r="BG196"/>
  <c r="BF196"/>
  <c r="BE196"/>
  <c r="BD196"/>
  <c r="BC196"/>
  <c r="BL195"/>
  <c r="BK195"/>
  <c r="BJ195"/>
  <c r="BI195"/>
  <c r="BH195"/>
  <c r="BG195"/>
  <c r="BF195"/>
  <c r="BE195"/>
  <c r="BD195"/>
  <c r="BC195"/>
  <c r="BL194"/>
  <c r="BK194"/>
  <c r="BJ194"/>
  <c r="BI194"/>
  <c r="BH194"/>
  <c r="BG194"/>
  <c r="BF194"/>
  <c r="BE194"/>
  <c r="BD194"/>
  <c r="BC194"/>
  <c r="BL193"/>
  <c r="BK193"/>
  <c r="BJ193"/>
  <c r="BI193"/>
  <c r="BH193"/>
  <c r="BG193"/>
  <c r="BF193"/>
  <c r="BE193"/>
  <c r="BD193"/>
  <c r="BC193"/>
  <c r="BL192"/>
  <c r="BK192"/>
  <c r="BJ192"/>
  <c r="BI192"/>
  <c r="BH192"/>
  <c r="BG192"/>
  <c r="BF192"/>
  <c r="BE192"/>
  <c r="BD192"/>
  <c r="BC192"/>
  <c r="BL191"/>
  <c r="BK191"/>
  <c r="BJ191"/>
  <c r="BI191"/>
  <c r="BH191"/>
  <c r="BG191"/>
  <c r="BF191"/>
  <c r="BE191"/>
  <c r="BD191"/>
  <c r="BC191"/>
  <c r="BL190"/>
  <c r="BK190"/>
  <c r="BJ190"/>
  <c r="BI190"/>
  <c r="BH190"/>
  <c r="BG190"/>
  <c r="BF190"/>
  <c r="BE190"/>
  <c r="BD190"/>
  <c r="BC190"/>
  <c r="BL189"/>
  <c r="BK189"/>
  <c r="BJ189"/>
  <c r="BI189"/>
  <c r="BH189"/>
  <c r="BG189"/>
  <c r="BF189"/>
  <c r="BE189"/>
  <c r="BD189"/>
  <c r="BC189"/>
  <c r="BL188"/>
  <c r="BK188"/>
  <c r="BJ188"/>
  <c r="BI188"/>
  <c r="BH188"/>
  <c r="BG188"/>
  <c r="BF188"/>
  <c r="BE188"/>
  <c r="BD188"/>
  <c r="BC188"/>
  <c r="BL187"/>
  <c r="BK187"/>
  <c r="BJ187"/>
  <c r="BI187"/>
  <c r="BH187"/>
  <c r="BG187"/>
  <c r="BF187"/>
  <c r="BE187"/>
  <c r="BD187"/>
  <c r="BC187"/>
  <c r="BL186"/>
  <c r="BK186"/>
  <c r="BJ186"/>
  <c r="BI186"/>
  <c r="BH186"/>
  <c r="BG186"/>
  <c r="BF186"/>
  <c r="BE186"/>
  <c r="BD186"/>
  <c r="BC186"/>
  <c r="BL185"/>
  <c r="BK185"/>
  <c r="BJ185"/>
  <c r="BI185"/>
  <c r="BH185"/>
  <c r="BG185"/>
  <c r="BF185"/>
  <c r="BE185"/>
  <c r="BD185"/>
  <c r="BC185"/>
  <c r="BL184"/>
  <c r="BK184"/>
  <c r="BJ184"/>
  <c r="BI184"/>
  <c r="BH184"/>
  <c r="BG184"/>
  <c r="BF184"/>
  <c r="BE184"/>
  <c r="BD184"/>
  <c r="BC184"/>
  <c r="BL183"/>
  <c r="BK183"/>
  <c r="BJ183"/>
  <c r="BI183"/>
  <c r="BH183"/>
  <c r="BG183"/>
  <c r="BF183"/>
  <c r="BE183"/>
  <c r="BD183"/>
  <c r="BC183"/>
  <c r="BL182"/>
  <c r="BK182"/>
  <c r="BJ182"/>
  <c r="BI182"/>
  <c r="BH182"/>
  <c r="BG182"/>
  <c r="BF182"/>
  <c r="BE182"/>
  <c r="BD182"/>
  <c r="BC182"/>
  <c r="BL181"/>
  <c r="BK181"/>
  <c r="BJ181"/>
  <c r="BI181"/>
  <c r="BH181"/>
  <c r="BG181"/>
  <c r="BF181"/>
  <c r="BE181"/>
  <c r="BD181"/>
  <c r="BC181"/>
  <c r="BL180"/>
  <c r="BK180"/>
  <c r="BJ180"/>
  <c r="BI180"/>
  <c r="BH180"/>
  <c r="BG180"/>
  <c r="BF180"/>
  <c r="BE180"/>
  <c r="BD180"/>
  <c r="BC180"/>
  <c r="BL179"/>
  <c r="BK179"/>
  <c r="BJ179"/>
  <c r="BI179"/>
  <c r="BH179"/>
  <c r="BG179"/>
  <c r="BF179"/>
  <c r="BE179"/>
  <c r="BD179"/>
  <c r="BC179"/>
  <c r="BL178"/>
  <c r="BK178"/>
  <c r="BJ178"/>
  <c r="BI178"/>
  <c r="BH178"/>
  <c r="BG178"/>
  <c r="BF178"/>
  <c r="BE178"/>
  <c r="BD178"/>
  <c r="BC178"/>
  <c r="BL177"/>
  <c r="BK177"/>
  <c r="BJ177"/>
  <c r="BI177"/>
  <c r="BH177"/>
  <c r="BG177"/>
  <c r="BF177"/>
  <c r="BE177"/>
  <c r="BD177"/>
  <c r="BC177"/>
  <c r="BL176"/>
  <c r="BK176"/>
  <c r="BJ176"/>
  <c r="BI176"/>
  <c r="BH176"/>
  <c r="BG176"/>
  <c r="BF176"/>
  <c r="BE176"/>
  <c r="BD176"/>
  <c r="BC176"/>
  <c r="BL175"/>
  <c r="BK175"/>
  <c r="BJ175"/>
  <c r="BI175"/>
  <c r="BH175"/>
  <c r="BG175"/>
  <c r="BF175"/>
  <c r="BE175"/>
  <c r="BD175"/>
  <c r="BC175"/>
  <c r="BL174"/>
  <c r="BK174"/>
  <c r="BJ174"/>
  <c r="BI174"/>
  <c r="BH174"/>
  <c r="BG174"/>
  <c r="BF174"/>
  <c r="BE174"/>
  <c r="BD174"/>
  <c r="BC174"/>
  <c r="BL173"/>
  <c r="BK173"/>
  <c r="BJ173"/>
  <c r="BI173"/>
  <c r="BH173"/>
  <c r="BG173"/>
  <c r="BF173"/>
  <c r="BE173"/>
  <c r="BD173"/>
  <c r="BC173"/>
  <c r="BL172"/>
  <c r="BK172"/>
  <c r="BJ172"/>
  <c r="BI172"/>
  <c r="BH172"/>
  <c r="BG172"/>
  <c r="BF172"/>
  <c r="BE172"/>
  <c r="BD172"/>
  <c r="BC172"/>
  <c r="BL171"/>
  <c r="BK171"/>
  <c r="BJ171"/>
  <c r="BI171"/>
  <c r="BH171"/>
  <c r="BG171"/>
  <c r="BF171"/>
  <c r="BE171"/>
  <c r="BD171"/>
  <c r="BC171"/>
  <c r="BL170"/>
  <c r="BK170"/>
  <c r="BJ170"/>
  <c r="BI170"/>
  <c r="BH170"/>
  <c r="BG170"/>
  <c r="BF170"/>
  <c r="BE170"/>
  <c r="BD170"/>
  <c r="BC170"/>
  <c r="BL169"/>
  <c r="BK169"/>
  <c r="BJ169"/>
  <c r="BI169"/>
  <c r="BH169"/>
  <c r="BG169"/>
  <c r="BF169"/>
  <c r="BE169"/>
  <c r="BD169"/>
  <c r="BC169"/>
  <c r="BL168"/>
  <c r="BK168"/>
  <c r="BJ168"/>
  <c r="BI168"/>
  <c r="BH168"/>
  <c r="BG168"/>
  <c r="BF168"/>
  <c r="BE168"/>
  <c r="BD168"/>
  <c r="BC168"/>
  <c r="BL167"/>
  <c r="BK167"/>
  <c r="BJ167"/>
  <c r="BI167"/>
  <c r="BH167"/>
  <c r="BG167"/>
  <c r="BF167"/>
  <c r="BE167"/>
  <c r="BD167"/>
  <c r="BC167"/>
  <c r="BL166"/>
  <c r="BK166"/>
  <c r="BJ166"/>
  <c r="BI166"/>
  <c r="BH166"/>
  <c r="BG166"/>
  <c r="BF166"/>
  <c r="BE166"/>
  <c r="BD166"/>
  <c r="BC166"/>
  <c r="BL165"/>
  <c r="BK165"/>
  <c r="BJ165"/>
  <c r="BI165"/>
  <c r="BH165"/>
  <c r="BG165"/>
  <c r="BF165"/>
  <c r="BE165"/>
  <c r="BD165"/>
  <c r="BC165"/>
  <c r="BL164"/>
  <c r="BK164"/>
  <c r="BJ164"/>
  <c r="BI164"/>
  <c r="BH164"/>
  <c r="BG164"/>
  <c r="BF164"/>
  <c r="BE164"/>
  <c r="BD164"/>
  <c r="BC164"/>
  <c r="BL163"/>
  <c r="BK163"/>
  <c r="BJ163"/>
  <c r="BI163"/>
  <c r="BH163"/>
  <c r="BG163"/>
  <c r="BF163"/>
  <c r="BE163"/>
  <c r="BD163"/>
  <c r="BC163"/>
  <c r="BL162"/>
  <c r="BK162"/>
  <c r="BJ162"/>
  <c r="BI162"/>
  <c r="BH162"/>
  <c r="BG162"/>
  <c r="BF162"/>
  <c r="BE162"/>
  <c r="BD162"/>
  <c r="BC162"/>
  <c r="BL161"/>
  <c r="BK161"/>
  <c r="BJ161"/>
  <c r="BI161"/>
  <c r="BH161"/>
  <c r="BG161"/>
  <c r="BF161"/>
  <c r="BE161"/>
  <c r="BD161"/>
  <c r="BC161"/>
  <c r="BL160"/>
  <c r="BK160"/>
  <c r="BJ160"/>
  <c r="BI160"/>
  <c r="BH160"/>
  <c r="BG160"/>
  <c r="BF160"/>
  <c r="BE160"/>
  <c r="BD160"/>
  <c r="BC160"/>
  <c r="BL159"/>
  <c r="BK159"/>
  <c r="BJ159"/>
  <c r="BI159"/>
  <c r="BH159"/>
  <c r="BG159"/>
  <c r="BF159"/>
  <c r="BE159"/>
  <c r="BD159"/>
  <c r="BC159"/>
  <c r="BL158"/>
  <c r="BK158"/>
  <c r="BJ158"/>
  <c r="BI158"/>
  <c r="BH158"/>
  <c r="BG158"/>
  <c r="BF158"/>
  <c r="BE158"/>
  <c r="BD158"/>
  <c r="BC158"/>
  <c r="BL157"/>
  <c r="BK157"/>
  <c r="BJ157"/>
  <c r="BI157"/>
  <c r="BH157"/>
  <c r="BG157"/>
  <c r="BF157"/>
  <c r="BE157"/>
  <c r="BD157"/>
  <c r="BC157"/>
  <c r="BL156"/>
  <c r="BK156"/>
  <c r="BJ156"/>
  <c r="BI156"/>
  <c r="BH156"/>
  <c r="BG156"/>
  <c r="BF156"/>
  <c r="BE156"/>
  <c r="BD156"/>
  <c r="BC156"/>
  <c r="BL155"/>
  <c r="BK155"/>
  <c r="BJ155"/>
  <c r="BI155"/>
  <c r="BH155"/>
  <c r="BG155"/>
  <c r="BF155"/>
  <c r="BE155"/>
  <c r="BD155"/>
  <c r="BC155"/>
  <c r="BL154"/>
  <c r="BK154"/>
  <c r="BJ154"/>
  <c r="BI154"/>
  <c r="BH154"/>
  <c r="BG154"/>
  <c r="BF154"/>
  <c r="BE154"/>
  <c r="BD154"/>
  <c r="BC154"/>
  <c r="BL153"/>
  <c r="BK153"/>
  <c r="BJ153"/>
  <c r="BI153"/>
  <c r="BH153"/>
  <c r="BG153"/>
  <c r="BF153"/>
  <c r="BE153"/>
  <c r="BD153"/>
  <c r="BC153"/>
  <c r="BL152"/>
  <c r="BK152"/>
  <c r="BJ152"/>
  <c r="BI152"/>
  <c r="BH152"/>
  <c r="BG152"/>
  <c r="BF152"/>
  <c r="BE152"/>
  <c r="BD152"/>
  <c r="BC152"/>
  <c r="BL151"/>
  <c r="BK151"/>
  <c r="BJ151"/>
  <c r="BI151"/>
  <c r="BH151"/>
  <c r="BG151"/>
  <c r="BF151"/>
  <c r="BE151"/>
  <c r="BD151"/>
  <c r="BC151"/>
  <c r="BL150"/>
  <c r="BK150"/>
  <c r="BJ150"/>
  <c r="BI150"/>
  <c r="BH150"/>
  <c r="BG150"/>
  <c r="BF150"/>
  <c r="BE150"/>
  <c r="BD150"/>
  <c r="BC150"/>
  <c r="BL149"/>
  <c r="BK149"/>
  <c r="BJ149"/>
  <c r="BI149"/>
  <c r="BH149"/>
  <c r="BG149"/>
  <c r="BF149"/>
  <c r="BE149"/>
  <c r="BD149"/>
  <c r="BC149"/>
  <c r="BL148"/>
  <c r="BK148"/>
  <c r="BJ148"/>
  <c r="BI148"/>
  <c r="BH148"/>
  <c r="BG148"/>
  <c r="BF148"/>
  <c r="BE148"/>
  <c r="BD148"/>
  <c r="BC148"/>
  <c r="BL147"/>
  <c r="BK147"/>
  <c r="BJ147"/>
  <c r="BI147"/>
  <c r="BH147"/>
  <c r="BG147"/>
  <c r="BF147"/>
  <c r="BE147"/>
  <c r="BD147"/>
  <c r="BC147"/>
  <c r="BL146"/>
  <c r="BK146"/>
  <c r="BJ146"/>
  <c r="BI146"/>
  <c r="BH146"/>
  <c r="BG146"/>
  <c r="BF146"/>
  <c r="BE146"/>
  <c r="BD146"/>
  <c r="BC146"/>
  <c r="BL145"/>
  <c r="BK145"/>
  <c r="BJ145"/>
  <c r="BI145"/>
  <c r="BH145"/>
  <c r="BG145"/>
  <c r="BF145"/>
  <c r="BE145"/>
  <c r="BD145"/>
  <c r="BC145"/>
  <c r="BL144"/>
  <c r="BK144"/>
  <c r="BJ144"/>
  <c r="BI144"/>
  <c r="BH144"/>
  <c r="BG144"/>
  <c r="BF144"/>
  <c r="BE144"/>
  <c r="BD144"/>
  <c r="BC144"/>
  <c r="BL143"/>
  <c r="BK143"/>
  <c r="BJ143"/>
  <c r="BI143"/>
  <c r="BH143"/>
  <c r="BG143"/>
  <c r="BF143"/>
  <c r="BE143"/>
  <c r="BD143"/>
  <c r="BC143"/>
  <c r="BL142"/>
  <c r="BK142"/>
  <c r="BJ142"/>
  <c r="BI142"/>
  <c r="BH142"/>
  <c r="BG142"/>
  <c r="BF142"/>
  <c r="BE142"/>
  <c r="BD142"/>
  <c r="BC142"/>
  <c r="BL141"/>
  <c r="BK141"/>
  <c r="BJ141"/>
  <c r="BI141"/>
  <c r="BH141"/>
  <c r="BG141"/>
  <c r="BF141"/>
  <c r="BE141"/>
  <c r="BD141"/>
  <c r="BC141"/>
  <c r="BL140"/>
  <c r="BK140"/>
  <c r="BJ140"/>
  <c r="BI140"/>
  <c r="BH140"/>
  <c r="BG140"/>
  <c r="BF140"/>
  <c r="BE140"/>
  <c r="BD140"/>
  <c r="BC140"/>
  <c r="BL139"/>
  <c r="BK139"/>
  <c r="BJ139"/>
  <c r="BI139"/>
  <c r="BH139"/>
  <c r="BG139"/>
  <c r="BF139"/>
  <c r="BE139"/>
  <c r="BD139"/>
  <c r="BC139"/>
  <c r="BL138"/>
  <c r="BK138"/>
  <c r="BJ138"/>
  <c r="BI138"/>
  <c r="BH138"/>
  <c r="BG138"/>
  <c r="BF138"/>
  <c r="BE138"/>
  <c r="BD138"/>
  <c r="BC138"/>
  <c r="BL137"/>
  <c r="BK137"/>
  <c r="BJ137"/>
  <c r="BI137"/>
  <c r="BH137"/>
  <c r="BG137"/>
  <c r="BF137"/>
  <c r="BE137"/>
  <c r="BD137"/>
  <c r="BC137"/>
  <c r="BL136"/>
  <c r="BK136"/>
  <c r="BJ136"/>
  <c r="BI136"/>
  <c r="BH136"/>
  <c r="BG136"/>
  <c r="BF136"/>
  <c r="BE136"/>
  <c r="BD136"/>
  <c r="BC136"/>
  <c r="BL135"/>
  <c r="BK135"/>
  <c r="BJ135"/>
  <c r="BI135"/>
  <c r="BH135"/>
  <c r="BG135"/>
  <c r="BF135"/>
  <c r="BE135"/>
  <c r="BD135"/>
  <c r="BC135"/>
  <c r="BL134"/>
  <c r="BK134"/>
  <c r="BJ134"/>
  <c r="BI134"/>
  <c r="BH134"/>
  <c r="BG134"/>
  <c r="BF134"/>
  <c r="BE134"/>
  <c r="BD134"/>
  <c r="BC134"/>
  <c r="BL133"/>
  <c r="BK133"/>
  <c r="BJ133"/>
  <c r="BI133"/>
  <c r="BH133"/>
  <c r="BG133"/>
  <c r="BF133"/>
  <c r="BE133"/>
  <c r="BD133"/>
  <c r="BC133"/>
  <c r="BL132"/>
  <c r="BK132"/>
  <c r="BJ132"/>
  <c r="BI132"/>
  <c r="BH132"/>
  <c r="BG132"/>
  <c r="BF132"/>
  <c r="BE132"/>
  <c r="BD132"/>
  <c r="BC132"/>
  <c r="BL131"/>
  <c r="BK131"/>
  <c r="BJ131"/>
  <c r="BI131"/>
  <c r="BH131"/>
  <c r="BG131"/>
  <c r="BF131"/>
  <c r="BE131"/>
  <c r="BD131"/>
  <c r="BC131"/>
  <c r="BL130"/>
  <c r="BK130"/>
  <c r="BJ130"/>
  <c r="BI130"/>
  <c r="BH130"/>
  <c r="BG130"/>
  <c r="BF130"/>
  <c r="BE130"/>
  <c r="BD130"/>
  <c r="BC130"/>
  <c r="BL129"/>
  <c r="BK129"/>
  <c r="BJ129"/>
  <c r="BI129"/>
  <c r="BH129"/>
  <c r="BG129"/>
  <c r="BF129"/>
  <c r="BE129"/>
  <c r="BD129"/>
  <c r="BC129"/>
  <c r="BL128"/>
  <c r="BK128"/>
  <c r="BJ128"/>
  <c r="BI128"/>
  <c r="BH128"/>
  <c r="BG128"/>
  <c r="BF128"/>
  <c r="BE128"/>
  <c r="BD128"/>
  <c r="BC128"/>
  <c r="BL127"/>
  <c r="BK127"/>
  <c r="BJ127"/>
  <c r="BI127"/>
  <c r="BH127"/>
  <c r="BG127"/>
  <c r="BF127"/>
  <c r="BE127"/>
  <c r="BD127"/>
  <c r="BC127"/>
  <c r="BL126"/>
  <c r="BK126"/>
  <c r="BJ126"/>
  <c r="BI126"/>
  <c r="BH126"/>
  <c r="BG126"/>
  <c r="BF126"/>
  <c r="BE126"/>
  <c r="BD126"/>
  <c r="BC126"/>
  <c r="BL125"/>
  <c r="BK125"/>
  <c r="BJ125"/>
  <c r="BI125"/>
  <c r="BH125"/>
  <c r="BG125"/>
  <c r="BF125"/>
  <c r="BE125"/>
  <c r="BD125"/>
  <c r="BC125"/>
  <c r="BL124"/>
  <c r="BK124"/>
  <c r="BJ124"/>
  <c r="BI124"/>
  <c r="BH124"/>
  <c r="BG124"/>
  <c r="BF124"/>
  <c r="BE124"/>
  <c r="BD124"/>
  <c r="BC124"/>
  <c r="BL123"/>
  <c r="BK123"/>
  <c r="BJ123"/>
  <c r="BI123"/>
  <c r="BH123"/>
  <c r="BG123"/>
  <c r="BF123"/>
  <c r="BE123"/>
  <c r="BD123"/>
  <c r="BC123"/>
  <c r="BL122"/>
  <c r="BK122"/>
  <c r="BJ122"/>
  <c r="BI122"/>
  <c r="BH122"/>
  <c r="BG122"/>
  <c r="BF122"/>
  <c r="BE122"/>
  <c r="BD122"/>
  <c r="BC122"/>
  <c r="BL121"/>
  <c r="BK121"/>
  <c r="BJ121"/>
  <c r="BI121"/>
  <c r="BH121"/>
  <c r="BG121"/>
  <c r="BF121"/>
  <c r="BE121"/>
  <c r="BD121"/>
  <c r="BC121"/>
  <c r="BL120"/>
  <c r="BK120"/>
  <c r="BJ120"/>
  <c r="BI120"/>
  <c r="BH120"/>
  <c r="BG120"/>
  <c r="BF120"/>
  <c r="BE120"/>
  <c r="BD120"/>
  <c r="BC120"/>
  <c r="BL119"/>
  <c r="BK119"/>
  <c r="BJ119"/>
  <c r="BI119"/>
  <c r="BH119"/>
  <c r="BG119"/>
  <c r="BF119"/>
  <c r="BE119"/>
  <c r="BD119"/>
  <c r="BC119"/>
  <c r="BL118"/>
  <c r="BK118"/>
  <c r="BJ118"/>
  <c r="BI118"/>
  <c r="BH118"/>
  <c r="BG118"/>
  <c r="BF118"/>
  <c r="BE118"/>
  <c r="BD118"/>
  <c r="BC118"/>
  <c r="BL117"/>
  <c r="BK117"/>
  <c r="BJ117"/>
  <c r="BI117"/>
  <c r="BH117"/>
  <c r="BG117"/>
  <c r="BF117"/>
  <c r="BE117"/>
  <c r="BD117"/>
  <c r="BC117"/>
  <c r="BL116"/>
  <c r="BK116"/>
  <c r="BJ116"/>
  <c r="BI116"/>
  <c r="BH116"/>
  <c r="BG116"/>
  <c r="BF116"/>
  <c r="BE116"/>
  <c r="BD116"/>
  <c r="BC116"/>
  <c r="BL115"/>
  <c r="BK115"/>
  <c r="BJ115"/>
  <c r="BI115"/>
  <c r="BH115"/>
  <c r="BG115"/>
  <c r="BF115"/>
  <c r="BE115"/>
  <c r="BD115"/>
  <c r="BC115"/>
  <c r="BL114"/>
  <c r="BK114"/>
  <c r="BJ114"/>
  <c r="BI114"/>
  <c r="BH114"/>
  <c r="BG114"/>
  <c r="BF114"/>
  <c r="BE114"/>
  <c r="BD114"/>
  <c r="BC114"/>
  <c r="BL113"/>
  <c r="BK113"/>
  <c r="BJ113"/>
  <c r="BI113"/>
  <c r="BH113"/>
  <c r="BG113"/>
  <c r="BF113"/>
  <c r="BE113"/>
  <c r="BD113"/>
  <c r="BC113"/>
  <c r="BL112"/>
  <c r="BK112"/>
  <c r="BJ112"/>
  <c r="BI112"/>
  <c r="BH112"/>
  <c r="BG112"/>
  <c r="BF112"/>
  <c r="BE112"/>
  <c r="BD112"/>
  <c r="BC112"/>
  <c r="BL111"/>
  <c r="BK111"/>
  <c r="BJ111"/>
  <c r="BI111"/>
  <c r="BH111"/>
  <c r="BG111"/>
  <c r="BF111"/>
  <c r="BE111"/>
  <c r="BD111"/>
  <c r="BC111"/>
  <c r="BL110"/>
  <c r="BK110"/>
  <c r="BJ110"/>
  <c r="BI110"/>
  <c r="BH110"/>
  <c r="BG110"/>
  <c r="BF110"/>
  <c r="BE110"/>
  <c r="BD110"/>
  <c r="BC110"/>
  <c r="BL109"/>
  <c r="BK109"/>
  <c r="BJ109"/>
  <c r="BI109"/>
  <c r="BH109"/>
  <c r="BG109"/>
  <c r="BF109"/>
  <c r="BE109"/>
  <c r="BD109"/>
  <c r="BC109"/>
  <c r="BL108"/>
  <c r="BK108"/>
  <c r="BJ108"/>
  <c r="BI108"/>
  <c r="BH108"/>
  <c r="BG108"/>
  <c r="BF108"/>
  <c r="BE108"/>
  <c r="BD108"/>
  <c r="BC108"/>
  <c r="BL107"/>
  <c r="BK107"/>
  <c r="BJ107"/>
  <c r="BI107"/>
  <c r="BH107"/>
  <c r="BG107"/>
  <c r="BF107"/>
  <c r="BE107"/>
  <c r="BD107"/>
  <c r="BC107"/>
  <c r="BL106"/>
  <c r="BK106"/>
  <c r="BJ106"/>
  <c r="BI106"/>
  <c r="BH106"/>
  <c r="BG106"/>
  <c r="BF106"/>
  <c r="BE106"/>
  <c r="BD106"/>
  <c r="BC106"/>
  <c r="BL105"/>
  <c r="BK105"/>
  <c r="BJ105"/>
  <c r="BI105"/>
  <c r="BH105"/>
  <c r="BG105"/>
  <c r="BF105"/>
  <c r="BE105"/>
  <c r="BD105"/>
  <c r="BC105"/>
  <c r="BL104"/>
  <c r="BK104"/>
  <c r="BJ104"/>
  <c r="BI104"/>
  <c r="BH104"/>
  <c r="BG104"/>
  <c r="BF104"/>
  <c r="BE104"/>
  <c r="BD104"/>
  <c r="BC104"/>
  <c r="BL103"/>
  <c r="BK103"/>
  <c r="BJ103"/>
  <c r="BI103"/>
  <c r="BH103"/>
  <c r="BG103"/>
  <c r="BF103"/>
  <c r="BE103"/>
  <c r="BD103"/>
  <c r="BC103"/>
  <c r="BL102"/>
  <c r="BK102"/>
  <c r="BJ102"/>
  <c r="BI102"/>
  <c r="BH102"/>
  <c r="BG102"/>
  <c r="BF102"/>
  <c r="BE102"/>
  <c r="BD102"/>
  <c r="BC102"/>
  <c r="BL101"/>
  <c r="BK101"/>
  <c r="BJ101"/>
  <c r="BI101"/>
  <c r="BH101"/>
  <c r="BG101"/>
  <c r="BF101"/>
  <c r="BE101"/>
  <c r="BD101"/>
  <c r="BC101"/>
  <c r="BL100"/>
  <c r="BK100"/>
  <c r="BJ100"/>
  <c r="BI100"/>
  <c r="BH100"/>
  <c r="BG100"/>
  <c r="BF100"/>
  <c r="BE100"/>
  <c r="BD100"/>
  <c r="BC100"/>
  <c r="BL99"/>
  <c r="BK99"/>
  <c r="BJ99"/>
  <c r="BI99"/>
  <c r="BH99"/>
  <c r="BG99"/>
  <c r="BF99"/>
  <c r="BE99"/>
  <c r="BD99"/>
  <c r="BC99"/>
  <c r="BL98"/>
  <c r="BK98"/>
  <c r="BJ98"/>
  <c r="BI98"/>
  <c r="BH98"/>
  <c r="BG98"/>
  <c r="BF98"/>
  <c r="BE98"/>
  <c r="BD98"/>
  <c r="BC98"/>
  <c r="BL97"/>
  <c r="BK97"/>
  <c r="BJ97"/>
  <c r="BI97"/>
  <c r="BH97"/>
  <c r="BG97"/>
  <c r="BF97"/>
  <c r="BE97"/>
  <c r="BD97"/>
  <c r="BC97"/>
  <c r="BL96"/>
  <c r="BK96"/>
  <c r="BJ96"/>
  <c r="BI96"/>
  <c r="BH96"/>
  <c r="BG96"/>
  <c r="BF96"/>
  <c r="BE96"/>
  <c r="BD96"/>
  <c r="BC96"/>
  <c r="BL95"/>
  <c r="BK95"/>
  <c r="BJ95"/>
  <c r="BI95"/>
  <c r="BH95"/>
  <c r="BG95"/>
  <c r="BF95"/>
  <c r="BE95"/>
  <c r="BD95"/>
  <c r="BC95"/>
  <c r="BL94"/>
  <c r="BK94"/>
  <c r="BJ94"/>
  <c r="BI94"/>
  <c r="BH94"/>
  <c r="BG94"/>
  <c r="BF94"/>
  <c r="BE94"/>
  <c r="BD94"/>
  <c r="BC94"/>
  <c r="BL93"/>
  <c r="BK93"/>
  <c r="BJ93"/>
  <c r="BI93"/>
  <c r="BH93"/>
  <c r="BG93"/>
  <c r="BF93"/>
  <c r="BE93"/>
  <c r="BD93"/>
  <c r="BC93"/>
  <c r="BL92"/>
  <c r="BK92"/>
  <c r="BJ92"/>
  <c r="BI92"/>
  <c r="BH92"/>
  <c r="BG92"/>
  <c r="BF92"/>
  <c r="BE92"/>
  <c r="BD92"/>
  <c r="BC92"/>
  <c r="BL91"/>
  <c r="BK91"/>
  <c r="BJ91"/>
  <c r="BI91"/>
  <c r="BH91"/>
  <c r="BG91"/>
  <c r="BF91"/>
  <c r="BE91"/>
  <c r="BD91"/>
  <c r="BC91"/>
  <c r="BL90"/>
  <c r="BK90"/>
  <c r="BJ90"/>
  <c r="BI90"/>
  <c r="BH90"/>
  <c r="BG90"/>
  <c r="BF90"/>
  <c r="BE90"/>
  <c r="BD90"/>
  <c r="BC90"/>
  <c r="BL89"/>
  <c r="BK89"/>
  <c r="BJ89"/>
  <c r="BI89"/>
  <c r="BH89"/>
  <c r="BG89"/>
  <c r="BF89"/>
  <c r="BE89"/>
  <c r="BD89"/>
  <c r="BC89"/>
  <c r="BL88"/>
  <c r="BK88"/>
  <c r="BJ88"/>
  <c r="BI88"/>
  <c r="BH88"/>
  <c r="BG88"/>
  <c r="BF88"/>
  <c r="BE88"/>
  <c r="BD88"/>
  <c r="BC88"/>
  <c r="BL87"/>
  <c r="BK87"/>
  <c r="BJ87"/>
  <c r="BI87"/>
  <c r="BH87"/>
  <c r="BG87"/>
  <c r="BF87"/>
  <c r="BE87"/>
  <c r="BD87"/>
  <c r="BC87"/>
  <c r="BL86"/>
  <c r="BK86"/>
  <c r="BJ86"/>
  <c r="BI86"/>
  <c r="BH86"/>
  <c r="BG86"/>
  <c r="BF86"/>
  <c r="BE86"/>
  <c r="BD86"/>
  <c r="BC86"/>
  <c r="BL85"/>
  <c r="BK85"/>
  <c r="BJ85"/>
  <c r="BI85"/>
  <c r="BH85"/>
  <c r="BG85"/>
  <c r="BF85"/>
  <c r="BE85"/>
  <c r="BD85"/>
  <c r="BC85"/>
  <c r="BL84"/>
  <c r="BK84"/>
  <c r="BJ84"/>
  <c r="BI84"/>
  <c r="BH84"/>
  <c r="BG84"/>
  <c r="BF84"/>
  <c r="BE84"/>
  <c r="BD84"/>
  <c r="BC84"/>
  <c r="BL83"/>
  <c r="BK83"/>
  <c r="BJ83"/>
  <c r="BI83"/>
  <c r="BH83"/>
  <c r="BG83"/>
  <c r="BF83"/>
  <c r="BE83"/>
  <c r="BD83"/>
  <c r="BC83"/>
  <c r="BL82"/>
  <c r="BK82"/>
  <c r="BJ82"/>
  <c r="BI82"/>
  <c r="BH82"/>
  <c r="BG82"/>
  <c r="BF82"/>
  <c r="BE82"/>
  <c r="BD82"/>
  <c r="BC82"/>
  <c r="BL81"/>
  <c r="BK81"/>
  <c r="BJ81"/>
  <c r="BI81"/>
  <c r="BH81"/>
  <c r="BG81"/>
  <c r="BF81"/>
  <c r="BE81"/>
  <c r="BD81"/>
  <c r="BC81"/>
  <c r="BL80"/>
  <c r="BK80"/>
  <c r="BJ80"/>
  <c r="BI80"/>
  <c r="BH80"/>
  <c r="BG80"/>
  <c r="BF80"/>
  <c r="BE80"/>
  <c r="BD80"/>
  <c r="BC80"/>
  <c r="BL79"/>
  <c r="BK79"/>
  <c r="BJ79"/>
  <c r="BI79"/>
  <c r="BH79"/>
  <c r="BG79"/>
  <c r="BF79"/>
  <c r="BE79"/>
  <c r="BD79"/>
  <c r="BC79"/>
  <c r="BL78"/>
  <c r="BK78"/>
  <c r="BJ78"/>
  <c r="BI78"/>
  <c r="BH78"/>
  <c r="BG78"/>
  <c r="BF78"/>
  <c r="BE78"/>
  <c r="BD78"/>
  <c r="BC78"/>
  <c r="BL77"/>
  <c r="BK77"/>
  <c r="BJ77"/>
  <c r="BI77"/>
  <c r="BH77"/>
  <c r="BG77"/>
  <c r="BF77"/>
  <c r="BE77"/>
  <c r="BD77"/>
  <c r="BC77"/>
  <c r="BL76"/>
  <c r="BK76"/>
  <c r="BJ76"/>
  <c r="BI76"/>
  <c r="BH76"/>
  <c r="BG76"/>
  <c r="BF76"/>
  <c r="BE76"/>
  <c r="BD76"/>
  <c r="BC76"/>
  <c r="BL75"/>
  <c r="BK75"/>
  <c r="BJ75"/>
  <c r="BI75"/>
  <c r="BH75"/>
  <c r="BG75"/>
  <c r="BF75"/>
  <c r="BE75"/>
  <c r="BD75"/>
  <c r="BC75"/>
  <c r="BL74"/>
  <c r="BK74"/>
  <c r="BJ74"/>
  <c r="BI74"/>
  <c r="BH74"/>
  <c r="BG74"/>
  <c r="BF74"/>
  <c r="BE74"/>
  <c r="BD74"/>
  <c r="BC74"/>
  <c r="BL73"/>
  <c r="BK73"/>
  <c r="BJ73"/>
  <c r="BI73"/>
  <c r="BH73"/>
  <c r="BG73"/>
  <c r="BF73"/>
  <c r="BE73"/>
  <c r="BD73"/>
  <c r="BC73"/>
  <c r="BL72"/>
  <c r="BK72"/>
  <c r="BJ72"/>
  <c r="BI72"/>
  <c r="BH72"/>
  <c r="BG72"/>
  <c r="BF72"/>
  <c r="BE72"/>
  <c r="BD72"/>
  <c r="BC72"/>
  <c r="BL71"/>
  <c r="BK71"/>
  <c r="BJ71"/>
  <c r="BI71"/>
  <c r="BH71"/>
  <c r="BG71"/>
  <c r="BF71"/>
  <c r="BE71"/>
  <c r="BD71"/>
  <c r="BC71"/>
  <c r="BL70"/>
  <c r="BK70"/>
  <c r="BJ70"/>
  <c r="BI70"/>
  <c r="BH70"/>
  <c r="BG70"/>
  <c r="BF70"/>
  <c r="BE70"/>
  <c r="BD70"/>
  <c r="BC70"/>
  <c r="BL69"/>
  <c r="BK69"/>
  <c r="BJ69"/>
  <c r="BI69"/>
  <c r="BH69"/>
  <c r="BG69"/>
  <c r="BF69"/>
  <c r="BE69"/>
  <c r="BD69"/>
  <c r="BC69"/>
  <c r="BL68"/>
  <c r="BK68"/>
  <c r="BJ68"/>
  <c r="BI68"/>
  <c r="BH68"/>
  <c r="BG68"/>
  <c r="BF68"/>
  <c r="BE68"/>
  <c r="BD68"/>
  <c r="BC68"/>
  <c r="BL67"/>
  <c r="BK67"/>
  <c r="BJ67"/>
  <c r="BI67"/>
  <c r="BH67"/>
  <c r="BG67"/>
  <c r="BF67"/>
  <c r="BE67"/>
  <c r="BD67"/>
  <c r="BC67"/>
  <c r="BL66"/>
  <c r="BK66"/>
  <c r="BJ66"/>
  <c r="BI66"/>
  <c r="BH66"/>
  <c r="BG66"/>
  <c r="BF66"/>
  <c r="BE66"/>
  <c r="BD66"/>
  <c r="BC66"/>
  <c r="BL65"/>
  <c r="BK65"/>
  <c r="BJ65"/>
  <c r="BI65"/>
  <c r="BH65"/>
  <c r="BG65"/>
  <c r="BF65"/>
  <c r="BE65"/>
  <c r="BD65"/>
  <c r="BC65"/>
  <c r="BL64"/>
  <c r="BK64"/>
  <c r="BJ64"/>
  <c r="BI64"/>
  <c r="BH64"/>
  <c r="BG64"/>
  <c r="BF64"/>
  <c r="BE64"/>
  <c r="BD64"/>
  <c r="BC64"/>
  <c r="BL63"/>
  <c r="BK63"/>
  <c r="BJ63"/>
  <c r="BI63"/>
  <c r="BH63"/>
  <c r="BG63"/>
  <c r="BF63"/>
  <c r="BE63"/>
  <c r="BD63"/>
  <c r="BC63"/>
  <c r="BL62"/>
  <c r="BK62"/>
  <c r="BJ62"/>
  <c r="BI62"/>
  <c r="BH62"/>
  <c r="BG62"/>
  <c r="BF62"/>
  <c r="BE62"/>
  <c r="BD62"/>
  <c r="BC62"/>
  <c r="BL61"/>
  <c r="BK61"/>
  <c r="BJ61"/>
  <c r="BI61"/>
  <c r="BH61"/>
  <c r="BG61"/>
  <c r="BF61"/>
  <c r="BE61"/>
  <c r="BD61"/>
  <c r="BC61"/>
  <c r="BL60"/>
  <c r="BK60"/>
  <c r="BJ60"/>
  <c r="BI60"/>
  <c r="BH60"/>
  <c r="BG60"/>
  <c r="BF60"/>
  <c r="BE60"/>
  <c r="BD60"/>
  <c r="BC60"/>
  <c r="BL59"/>
  <c r="BK59"/>
  <c r="BJ59"/>
  <c r="BI59"/>
  <c r="BH59"/>
  <c r="BG59"/>
  <c r="BF59"/>
  <c r="BE59"/>
  <c r="BD59"/>
  <c r="BC59"/>
  <c r="BL58"/>
  <c r="BK58"/>
  <c r="BJ58"/>
  <c r="BI58"/>
  <c r="BH58"/>
  <c r="BG58"/>
  <c r="BF58"/>
  <c r="BE58"/>
  <c r="BD58"/>
  <c r="BC58"/>
  <c r="BL57"/>
  <c r="BK57"/>
  <c r="BJ57"/>
  <c r="BI57"/>
  <c r="BH57"/>
  <c r="BG57"/>
  <c r="BF57"/>
  <c r="BE57"/>
  <c r="BD57"/>
  <c r="BC57"/>
  <c r="BL56"/>
  <c r="BK56"/>
  <c r="BJ56"/>
  <c r="BI56"/>
  <c r="BH56"/>
  <c r="BG56"/>
  <c r="BF56"/>
  <c r="BE56"/>
  <c r="BD56"/>
  <c r="BC56"/>
  <c r="BL55"/>
  <c r="BK55"/>
  <c r="BJ55"/>
  <c r="BI55"/>
  <c r="BH55"/>
  <c r="BG55"/>
  <c r="BF55"/>
  <c r="BE55"/>
  <c r="BD55"/>
  <c r="BC55"/>
  <c r="BL54"/>
  <c r="BK54"/>
  <c r="BJ54"/>
  <c r="BI54"/>
  <c r="BH54"/>
  <c r="BG54"/>
  <c r="BF54"/>
  <c r="BE54"/>
  <c r="BD54"/>
  <c r="BC54"/>
  <c r="BL53"/>
  <c r="BK53"/>
  <c r="BJ53"/>
  <c r="BI53"/>
  <c r="BH53"/>
  <c r="BG53"/>
  <c r="BF53"/>
  <c r="BE53"/>
  <c r="BD53"/>
  <c r="BC53"/>
  <c r="BL52"/>
  <c r="BK52"/>
  <c r="BJ52"/>
  <c r="BI52"/>
  <c r="BH52"/>
  <c r="BG52"/>
  <c r="BF52"/>
  <c r="BE52"/>
  <c r="BD52"/>
  <c r="BC52"/>
  <c r="BL51"/>
  <c r="BK51"/>
  <c r="BJ51"/>
  <c r="BI51"/>
  <c r="BH51"/>
  <c r="BG51"/>
  <c r="BF51"/>
  <c r="BE51"/>
  <c r="BD51"/>
  <c r="BC51"/>
  <c r="BL50"/>
  <c r="BK50"/>
  <c r="BJ50"/>
  <c r="BI50"/>
  <c r="BH50"/>
  <c r="BG50"/>
  <c r="BF50"/>
  <c r="BE50"/>
  <c r="BD50"/>
  <c r="BC50"/>
  <c r="BL49"/>
  <c r="BK49"/>
  <c r="BJ49"/>
  <c r="BI49"/>
  <c r="BH49"/>
  <c r="BG49"/>
  <c r="BF49"/>
  <c r="BE49"/>
  <c r="BD49"/>
  <c r="BC49"/>
  <c r="BL48"/>
  <c r="BK48"/>
  <c r="BJ48"/>
  <c r="BI48"/>
  <c r="BH48"/>
  <c r="BG48"/>
  <c r="BF48"/>
  <c r="BE48"/>
  <c r="BD48"/>
  <c r="BC48"/>
  <c r="BL47"/>
  <c r="BK47"/>
  <c r="BJ47"/>
  <c r="BI47"/>
  <c r="BH47"/>
  <c r="BG47"/>
  <c r="BF47"/>
  <c r="BE47"/>
  <c r="BD47"/>
  <c r="BC47"/>
  <c r="BL46"/>
  <c r="BK46"/>
  <c r="BJ46"/>
  <c r="BI46"/>
  <c r="BH46"/>
  <c r="BG46"/>
  <c r="BF46"/>
  <c r="BE46"/>
  <c r="BD46"/>
  <c r="BC46"/>
  <c r="BL45"/>
  <c r="BK45"/>
  <c r="BJ45"/>
  <c r="BI45"/>
  <c r="BH45"/>
  <c r="BG45"/>
  <c r="BF45"/>
  <c r="BE45"/>
  <c r="BD45"/>
  <c r="BC45"/>
  <c r="BL44"/>
  <c r="BK44"/>
  <c r="BJ44"/>
  <c r="BI44"/>
  <c r="BH44"/>
  <c r="BG44"/>
  <c r="BF44"/>
  <c r="BE44"/>
  <c r="BD44"/>
  <c r="BC44"/>
  <c r="BL43"/>
  <c r="BK43"/>
  <c r="BJ43"/>
  <c r="BI43"/>
  <c r="BH43"/>
  <c r="BG43"/>
  <c r="BF43"/>
  <c r="BE43"/>
  <c r="BD43"/>
  <c r="BC43"/>
  <c r="BL42"/>
  <c r="BK42"/>
  <c r="BJ42"/>
  <c r="BI42"/>
  <c r="BH42"/>
  <c r="BG42"/>
  <c r="BF42"/>
  <c r="BE42"/>
  <c r="BD42"/>
  <c r="BC42"/>
  <c r="BL41"/>
  <c r="BK41"/>
  <c r="BJ41"/>
  <c r="BI41"/>
  <c r="BH41"/>
  <c r="BG41"/>
  <c r="BF41"/>
  <c r="BE41"/>
  <c r="BD41"/>
  <c r="BC41"/>
  <c r="BL40"/>
  <c r="BK40"/>
  <c r="BJ40"/>
  <c r="BI40"/>
  <c r="BH40"/>
  <c r="BG40"/>
  <c r="BF40"/>
  <c r="BE40"/>
  <c r="BD40"/>
  <c r="BC40"/>
  <c r="BL39"/>
  <c r="BK39"/>
  <c r="BJ39"/>
  <c r="BI39"/>
  <c r="BH39"/>
  <c r="BG39"/>
  <c r="BF39"/>
  <c r="BE39"/>
  <c r="BD39"/>
  <c r="BC39"/>
  <c r="BL38"/>
  <c r="BK38"/>
  <c r="BJ38"/>
  <c r="BI38"/>
  <c r="BH38"/>
  <c r="BG38"/>
  <c r="BF38"/>
  <c r="BE38"/>
  <c r="BD38"/>
  <c r="BC38"/>
  <c r="BL37"/>
  <c r="BK37"/>
  <c r="BJ37"/>
  <c r="BI37"/>
  <c r="BH37"/>
  <c r="BG37"/>
  <c r="BF37"/>
  <c r="BE37"/>
  <c r="BD37"/>
  <c r="BC37"/>
  <c r="BL36"/>
  <c r="BK36"/>
  <c r="BJ36"/>
  <c r="BI36"/>
  <c r="BH36"/>
  <c r="BG36"/>
  <c r="BF36"/>
  <c r="BE36"/>
  <c r="BD36"/>
  <c r="BC36"/>
  <c r="BL35"/>
  <c r="BK35"/>
  <c r="BJ35"/>
  <c r="BI35"/>
  <c r="BH35"/>
  <c r="BG35"/>
  <c r="BF35"/>
  <c r="BE35"/>
  <c r="BD35"/>
  <c r="BC35"/>
  <c r="BL34"/>
  <c r="BK34"/>
  <c r="BJ34"/>
  <c r="BI34"/>
  <c r="BH34"/>
  <c r="BG34"/>
  <c r="BF34"/>
  <c r="BE34"/>
  <c r="BD34"/>
  <c r="BC34"/>
  <c r="BL33"/>
  <c r="BK33"/>
  <c r="BJ33"/>
  <c r="BI33"/>
  <c r="BH33"/>
  <c r="BG33"/>
  <c r="BF33"/>
  <c r="BE33"/>
  <c r="BD33"/>
  <c r="BC33"/>
  <c r="BL32"/>
  <c r="BK32"/>
  <c r="BJ32"/>
  <c r="BI32"/>
  <c r="BH32"/>
  <c r="BG32"/>
  <c r="BF32"/>
  <c r="BE32"/>
  <c r="BD32"/>
  <c r="BC32"/>
  <c r="BL31"/>
  <c r="BK31"/>
  <c r="BJ31"/>
  <c r="BI31"/>
  <c r="BH31"/>
  <c r="BG31"/>
  <c r="BF31"/>
  <c r="BE31"/>
  <c r="BD31"/>
  <c r="BC31"/>
  <c r="BL30"/>
  <c r="BK30"/>
  <c r="BJ30"/>
  <c r="BI30"/>
  <c r="BH30"/>
  <c r="BG30"/>
  <c r="BF30"/>
  <c r="BE30"/>
  <c r="BD30"/>
  <c r="BC30"/>
  <c r="BL29"/>
  <c r="BK29"/>
  <c r="BJ29"/>
  <c r="BI29"/>
  <c r="BH29"/>
  <c r="BG29"/>
  <c r="BF29"/>
  <c r="BE29"/>
  <c r="BD29"/>
  <c r="BC29"/>
  <c r="BL28"/>
  <c r="BK28"/>
  <c r="BJ28"/>
  <c r="BI28"/>
  <c r="BH28"/>
  <c r="BG28"/>
  <c r="BF28"/>
  <c r="BE28"/>
  <c r="BD28"/>
  <c r="BC28"/>
  <c r="BL27"/>
  <c r="BK27"/>
  <c r="BJ27"/>
  <c r="BI27"/>
  <c r="BH27"/>
  <c r="BG27"/>
  <c r="BF27"/>
  <c r="BE27"/>
  <c r="BD27"/>
  <c r="BC27"/>
  <c r="BL26"/>
  <c r="BK26"/>
  <c r="BJ26"/>
  <c r="BI26"/>
  <c r="BH26"/>
  <c r="BG26"/>
  <c r="BF26"/>
  <c r="BE26"/>
  <c r="BD26"/>
  <c r="BC26"/>
  <c r="BL25"/>
  <c r="BK25"/>
  <c r="BJ25"/>
  <c r="BI25"/>
  <c r="BH25"/>
  <c r="BG25"/>
  <c r="BF25"/>
  <c r="BE25"/>
  <c r="BD25"/>
  <c r="BC25"/>
  <c r="BL24"/>
  <c r="BK24"/>
  <c r="BJ24"/>
  <c r="BI24"/>
  <c r="BH24"/>
  <c r="BG24"/>
  <c r="BF24"/>
  <c r="BE24"/>
  <c r="BD24"/>
  <c r="BC24"/>
  <c r="BL23"/>
  <c r="BK23"/>
  <c r="BJ23"/>
  <c r="BI23"/>
  <c r="BH23"/>
  <c r="BG23"/>
  <c r="BF23"/>
  <c r="BE23"/>
  <c r="BD23"/>
  <c r="BC23"/>
  <c r="BL22"/>
  <c r="BK22"/>
  <c r="BJ22"/>
  <c r="BI22"/>
  <c r="BH22"/>
  <c r="BG22"/>
  <c r="BF22"/>
  <c r="BE22"/>
  <c r="BD22"/>
  <c r="BC22"/>
  <c r="BL21"/>
  <c r="BK21"/>
  <c r="BJ21"/>
  <c r="BI21"/>
  <c r="BH21"/>
  <c r="BG21"/>
  <c r="BF21"/>
  <c r="BE21"/>
  <c r="BD21"/>
  <c r="BC21"/>
  <c r="BL20"/>
  <c r="BK20"/>
  <c r="BJ20"/>
  <c r="BI20"/>
  <c r="BH20"/>
  <c r="BG20"/>
  <c r="BF20"/>
  <c r="BE20"/>
  <c r="BD20"/>
  <c r="BC20"/>
  <c r="BL19"/>
  <c r="BK19"/>
  <c r="BJ19"/>
  <c r="BI19"/>
  <c r="BH19"/>
  <c r="BG19"/>
  <c r="BF19"/>
  <c r="BE19"/>
  <c r="BD19"/>
  <c r="BC19"/>
  <c r="BL18"/>
  <c r="BK18"/>
  <c r="BJ18"/>
  <c r="BI18"/>
  <c r="BH18"/>
  <c r="BG18"/>
  <c r="BF18"/>
  <c r="BE18"/>
  <c r="BD18"/>
  <c r="BC18"/>
  <c r="BL17"/>
  <c r="BK17"/>
  <c r="BJ17"/>
  <c r="BI17"/>
  <c r="BH17"/>
  <c r="BG17"/>
  <c r="BF17"/>
  <c r="BE17"/>
  <c r="BD17"/>
  <c r="BC17"/>
  <c r="BL16"/>
  <c r="BK16"/>
  <c r="BJ16"/>
  <c r="BI16"/>
  <c r="BH16"/>
  <c r="BG16"/>
  <c r="BF16"/>
  <c r="BE16"/>
  <c r="BD16"/>
  <c r="BC16"/>
  <c r="BL15"/>
  <c r="BK15"/>
  <c r="BJ15"/>
  <c r="BI15"/>
  <c r="BH15"/>
  <c r="BG15"/>
  <c r="BF15"/>
  <c r="BE15"/>
  <c r="BD15"/>
  <c r="BC15"/>
  <c r="BL14"/>
  <c r="BK14"/>
  <c r="BJ14"/>
  <c r="BI14"/>
  <c r="BH14"/>
  <c r="BG14"/>
  <c r="BF14"/>
  <c r="BE14"/>
  <c r="BD14"/>
  <c r="BC14"/>
  <c r="BL13"/>
  <c r="BK13"/>
  <c r="BJ13"/>
  <c r="BI13"/>
  <c r="BH13"/>
  <c r="BG13"/>
  <c r="BF13"/>
  <c r="BE13"/>
  <c r="BD13"/>
  <c r="BC13"/>
  <c r="BL12"/>
  <c r="BK12"/>
  <c r="BJ12"/>
  <c r="BI12"/>
  <c r="BH12"/>
  <c r="BG12"/>
  <c r="BF12"/>
  <c r="BE12"/>
  <c r="BD12"/>
  <c r="BC12"/>
  <c r="BL11"/>
  <c r="BK11"/>
  <c r="BJ11"/>
  <c r="BI11"/>
  <c r="BH11"/>
  <c r="BG11"/>
  <c r="BF11"/>
  <c r="BE11"/>
  <c r="BD11"/>
  <c r="BC11"/>
  <c r="BL10"/>
  <c r="BK10"/>
  <c r="BJ10"/>
  <c r="BI10"/>
  <c r="BH10"/>
  <c r="BG10"/>
  <c r="BF10"/>
  <c r="BE10"/>
  <c r="BD10"/>
  <c r="BC10"/>
  <c r="BL9"/>
  <c r="BK9"/>
  <c r="BJ9"/>
  <c r="BI9"/>
  <c r="BH9"/>
  <c r="BG9"/>
  <c r="BF9"/>
  <c r="BE9"/>
  <c r="BD9"/>
  <c r="BC9"/>
  <c r="BL8"/>
  <c r="BK8"/>
  <c r="BJ8"/>
  <c r="BI8"/>
  <c r="BH8"/>
  <c r="BG8"/>
  <c r="BF8"/>
  <c r="BE8"/>
  <c r="BD8"/>
  <c r="BC8"/>
  <c r="BL7"/>
  <c r="BK7"/>
  <c r="BJ7"/>
  <c r="BI7"/>
  <c r="BH7"/>
  <c r="BG7"/>
  <c r="BF7"/>
  <c r="BE7"/>
  <c r="BD7"/>
  <c r="BC7"/>
  <c r="BL6"/>
  <c r="BK6"/>
  <c r="BJ6"/>
  <c r="BI6"/>
  <c r="BH6"/>
  <c r="BG6"/>
  <c r="BF6"/>
  <c r="BE6"/>
  <c r="BD6"/>
  <c r="BC6"/>
  <c r="BL5"/>
  <c r="BK5"/>
  <c r="BJ5"/>
  <c r="BI5"/>
  <c r="BH5"/>
  <c r="BG5"/>
  <c r="BF5"/>
  <c r="BE5"/>
  <c r="BD5"/>
  <c r="BC5"/>
  <c r="BL4"/>
  <c r="BK4"/>
  <c r="BJ4"/>
  <c r="BI4"/>
  <c r="BH4"/>
  <c r="BG4"/>
  <c r="BF4"/>
  <c r="BE4"/>
  <c r="BD4"/>
  <c r="BC4"/>
  <c r="BL3"/>
  <c r="BK3"/>
  <c r="BJ3"/>
  <c r="BI3"/>
  <c r="BH3"/>
  <c r="BG3"/>
  <c r="BF3"/>
  <c r="BE3"/>
  <c r="BD3"/>
  <c r="BC3"/>
  <c r="AC229"/>
  <c r="AC228"/>
  <c r="AC227"/>
  <c r="AC226"/>
  <c r="AC225"/>
  <c r="AC224"/>
  <c r="AC223"/>
  <c r="AC222"/>
  <c r="AC221"/>
  <c r="AC220"/>
  <c r="AC219"/>
  <c r="AC218"/>
  <c r="AC217"/>
  <c r="AC216"/>
  <c r="AC215"/>
  <c r="AC214"/>
  <c r="AC213"/>
  <c r="AC212"/>
  <c r="AC211"/>
  <c r="AC210"/>
  <c r="AC209"/>
  <c r="AC208"/>
  <c r="AC207"/>
  <c r="AC206"/>
  <c r="AC205"/>
  <c r="AC204"/>
  <c r="AC203"/>
  <c r="AC202"/>
  <c r="AC201"/>
  <c r="AC200"/>
  <c r="AC199"/>
  <c r="AC198"/>
  <c r="AC197"/>
  <c r="AC196"/>
  <c r="AC195"/>
  <c r="AC194"/>
  <c r="AC193"/>
  <c r="AC192"/>
  <c r="AC191"/>
  <c r="AC190"/>
  <c r="AC189"/>
  <c r="AC188"/>
  <c r="AC187"/>
  <c r="AC186"/>
  <c r="AC185"/>
  <c r="AC184"/>
  <c r="AC183"/>
  <c r="AC182"/>
  <c r="AC181"/>
  <c r="AC180"/>
  <c r="AC179"/>
  <c r="AC178"/>
  <c r="AC177"/>
  <c r="AC176"/>
  <c r="AC175"/>
  <c r="AC174"/>
  <c r="AC173"/>
  <c r="AC172"/>
  <c r="AC171"/>
  <c r="AC170"/>
  <c r="AC169"/>
  <c r="AC168"/>
  <c r="AC167"/>
  <c r="AC166"/>
  <c r="AC165"/>
  <c r="AC164"/>
  <c r="AC163"/>
  <c r="AC162"/>
  <c r="AC161"/>
  <c r="AC160"/>
  <c r="AC159"/>
  <c r="AC158"/>
  <c r="AC157"/>
  <c r="AC156"/>
  <c r="AC155"/>
  <c r="AC154"/>
  <c r="AC153"/>
  <c r="AC152"/>
  <c r="AC151"/>
  <c r="AC150"/>
  <c r="AC149"/>
  <c r="AC148"/>
  <c r="AC147"/>
  <c r="AC146"/>
  <c r="AC145"/>
  <c r="AC144"/>
  <c r="AC143"/>
  <c r="AC142"/>
  <c r="AC141"/>
  <c r="AC140"/>
  <c r="AC139"/>
  <c r="AC138"/>
  <c r="AC137"/>
  <c r="AC136"/>
  <c r="AC135"/>
  <c r="AC134"/>
  <c r="AC133"/>
  <c r="AC132"/>
  <c r="AC131"/>
  <c r="AC130"/>
  <c r="AC129"/>
  <c r="AC128"/>
  <c r="AC127"/>
  <c r="AC126"/>
  <c r="AC125"/>
  <c r="AC124"/>
  <c r="AC123"/>
  <c r="AC122"/>
  <c r="AC121"/>
  <c r="AC120"/>
  <c r="AC119"/>
  <c r="AC118"/>
  <c r="AC117"/>
  <c r="AC116"/>
  <c r="AC115"/>
  <c r="AC114"/>
  <c r="AC113"/>
  <c r="AC112"/>
  <c r="AC111"/>
  <c r="AC110"/>
  <c r="AC109"/>
  <c r="AC108"/>
  <c r="AC107"/>
  <c r="AC106"/>
  <c r="AC105"/>
  <c r="AC104"/>
  <c r="AC103"/>
  <c r="AC102"/>
  <c r="AC101"/>
  <c r="AC100"/>
  <c r="AC99"/>
  <c r="AC98"/>
  <c r="AC97"/>
  <c r="AC96"/>
  <c r="AC95"/>
  <c r="AC94"/>
  <c r="AC93"/>
  <c r="AC92"/>
  <c r="AC91"/>
  <c r="AC90"/>
  <c r="AC89"/>
  <c r="AC88"/>
  <c r="AC87"/>
  <c r="AC86"/>
  <c r="AC85"/>
  <c r="AC84"/>
  <c r="AC83"/>
  <c r="AC82"/>
  <c r="AC81"/>
  <c r="AC80"/>
  <c r="AC79"/>
  <c r="AC78"/>
  <c r="AC77"/>
  <c r="AC76"/>
  <c r="AC75"/>
  <c r="AC74"/>
  <c r="AC73"/>
  <c r="AC72"/>
  <c r="AC71"/>
  <c r="AC70"/>
  <c r="AC69"/>
  <c r="AC68"/>
  <c r="AC67"/>
  <c r="AC66"/>
  <c r="AC65"/>
  <c r="AC64"/>
  <c r="AC63"/>
  <c r="AC62"/>
  <c r="AC61"/>
  <c r="AC60"/>
  <c r="AC59"/>
  <c r="AC58"/>
  <c r="AC57"/>
  <c r="AC56"/>
  <c r="AC55"/>
  <c r="AC54"/>
  <c r="AC53"/>
  <c r="AC52"/>
  <c r="AC51"/>
  <c r="AC50"/>
  <c r="AC49"/>
  <c r="AC48"/>
  <c r="AC47"/>
  <c r="AC46"/>
  <c r="AC45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C6"/>
  <c r="AC5"/>
  <c r="AC4"/>
  <c r="AC3"/>
  <c r="BA229"/>
  <c r="BA228"/>
  <c r="BA227"/>
  <c r="BA226"/>
  <c r="BA225"/>
  <c r="BA224"/>
  <c r="BA223"/>
  <c r="BA222"/>
  <c r="BA221"/>
  <c r="BA220"/>
  <c r="BA219"/>
  <c r="BA218"/>
  <c r="BA217"/>
  <c r="BA216"/>
  <c r="BA215"/>
  <c r="BA214"/>
  <c r="BA213"/>
  <c r="BA212"/>
  <c r="BA211"/>
  <c r="BA210"/>
  <c r="BA209"/>
  <c r="BA208"/>
  <c r="BA207"/>
  <c r="BA206"/>
  <c r="BA205"/>
  <c r="BA204"/>
  <c r="BA203"/>
  <c r="BA202"/>
  <c r="BA201"/>
  <c r="BA200"/>
  <c r="BA199"/>
  <c r="BA198"/>
  <c r="BA197"/>
  <c r="BA196"/>
  <c r="BA195"/>
  <c r="BA194"/>
  <c r="BA193"/>
  <c r="BA192"/>
  <c r="BA191"/>
  <c r="BA190"/>
  <c r="BA189"/>
  <c r="BA188"/>
  <c r="BA187"/>
  <c r="BA186"/>
  <c r="BA185"/>
  <c r="BA184"/>
  <c r="BA183"/>
  <c r="BA182"/>
  <c r="BA181"/>
  <c r="BA180"/>
  <c r="BA179"/>
  <c r="BA178"/>
  <c r="BA177"/>
  <c r="BA176"/>
  <c r="BA175"/>
  <c r="BA174"/>
  <c r="BA173"/>
  <c r="BA172"/>
  <c r="BA171"/>
  <c r="BA170"/>
  <c r="BA169"/>
  <c r="BA168"/>
  <c r="BA167"/>
  <c r="BA166"/>
  <c r="BA165"/>
  <c r="BA164"/>
  <c r="BA163"/>
  <c r="BA162"/>
  <c r="BA161"/>
  <c r="BA160"/>
  <c r="BA159"/>
  <c r="BA158"/>
  <c r="BA157"/>
  <c r="BA156"/>
  <c r="BA155"/>
  <c r="BA154"/>
  <c r="BA153"/>
  <c r="BA152"/>
  <c r="BA151"/>
  <c r="BA150"/>
  <c r="BA149"/>
  <c r="BA148"/>
  <c r="BA147"/>
  <c r="BA146"/>
  <c r="BA145"/>
  <c r="BA144"/>
  <c r="BA143"/>
  <c r="BA142"/>
  <c r="BA141"/>
  <c r="BA140"/>
  <c r="BA139"/>
  <c r="BA138"/>
  <c r="BA137"/>
  <c r="BA136"/>
  <c r="BA135"/>
  <c r="BA134"/>
  <c r="BA133"/>
  <c r="BA132"/>
  <c r="BA131"/>
  <c r="BA130"/>
  <c r="BA129"/>
  <c r="BA128"/>
  <c r="BA127"/>
  <c r="BA126"/>
  <c r="BA125"/>
  <c r="BA124"/>
  <c r="BA123"/>
  <c r="BA122"/>
  <c r="BA121"/>
  <c r="BA120"/>
  <c r="BA119"/>
  <c r="BA118"/>
  <c r="BA117"/>
  <c r="BA116"/>
  <c r="BA115"/>
  <c r="BA114"/>
  <c r="BA113"/>
  <c r="BA112"/>
  <c r="BA111"/>
  <c r="BA110"/>
  <c r="BA109"/>
  <c r="BA108"/>
  <c r="BA107"/>
  <c r="BA106"/>
  <c r="BA105"/>
  <c r="BA104"/>
  <c r="BA103"/>
  <c r="BA102"/>
  <c r="BA101"/>
  <c r="BA100"/>
  <c r="BA99"/>
  <c r="BA98"/>
  <c r="BA97"/>
  <c r="BA96"/>
  <c r="BA95"/>
  <c r="BA94"/>
  <c r="BA93"/>
  <c r="BA92"/>
  <c r="BA91"/>
  <c r="BA90"/>
  <c r="BA89"/>
  <c r="BA88"/>
  <c r="BA87"/>
  <c r="BA86"/>
  <c r="BA85"/>
  <c r="BA84"/>
  <c r="BA83"/>
  <c r="BA82"/>
  <c r="BA81"/>
  <c r="BA80"/>
  <c r="BA79"/>
  <c r="BA78"/>
  <c r="BA77"/>
  <c r="BA76"/>
  <c r="BA75"/>
  <c r="BA74"/>
  <c r="BA73"/>
  <c r="BA72"/>
  <c r="BA71"/>
  <c r="BA70"/>
  <c r="BA69"/>
  <c r="BA68"/>
  <c r="BA67"/>
  <c r="BA66"/>
  <c r="BA65"/>
  <c r="BA64"/>
  <c r="BA63"/>
  <c r="BA62"/>
  <c r="BA61"/>
  <c r="BA60"/>
  <c r="BA59"/>
  <c r="BA58"/>
  <c r="BA57"/>
  <c r="BA56"/>
  <c r="BA55"/>
  <c r="BA54"/>
  <c r="BA53"/>
  <c r="BA52"/>
  <c r="BA51"/>
  <c r="BA50"/>
  <c r="BA49"/>
  <c r="BA48"/>
  <c r="BA47"/>
  <c r="BA46"/>
  <c r="BA45"/>
  <c r="BA44"/>
  <c r="BA43"/>
  <c r="BA42"/>
  <c r="BA41"/>
  <c r="BA40"/>
  <c r="BA39"/>
  <c r="BA38"/>
  <c r="BA37"/>
  <c r="BA36"/>
  <c r="BA35"/>
  <c r="BA34"/>
  <c r="BA33"/>
  <c r="BA32"/>
  <c r="BA31"/>
  <c r="BA30"/>
  <c r="BA29"/>
  <c r="BA28"/>
  <c r="BA27"/>
  <c r="BA26"/>
  <c r="BA25"/>
  <c r="BA24"/>
  <c r="BA23"/>
  <c r="BA22"/>
  <c r="BA21"/>
  <c r="BA20"/>
  <c r="BA19"/>
  <c r="BA18"/>
  <c r="BA17"/>
  <c r="BA16"/>
  <c r="BA15"/>
  <c r="BA14"/>
  <c r="BA13"/>
  <c r="BA12"/>
  <c r="BA11"/>
  <c r="BA10"/>
  <c r="BA8"/>
  <c r="BA7"/>
  <c r="BA6"/>
  <c r="BA5"/>
  <c r="BA4"/>
  <c r="BA3"/>
  <c r="BA9"/>
  <c r="BB229"/>
  <c r="AZ229"/>
  <c r="AY229"/>
  <c r="AX229"/>
  <c r="BB228"/>
  <c r="AZ228"/>
  <c r="AY228"/>
  <c r="AX228"/>
  <c r="BB227"/>
  <c r="AZ227"/>
  <c r="AY227"/>
  <c r="AX227"/>
  <c r="BB226"/>
  <c r="AZ226"/>
  <c r="AY226"/>
  <c r="AX226"/>
  <c r="BB225"/>
  <c r="AZ225"/>
  <c r="AY225"/>
  <c r="AX225"/>
  <c r="BB224"/>
  <c r="AZ224"/>
  <c r="AY224"/>
  <c r="AX224"/>
  <c r="BB223"/>
  <c r="AZ223"/>
  <c r="AY223"/>
  <c r="AX223"/>
  <c r="BB222"/>
  <c r="AZ222"/>
  <c r="AY222"/>
  <c r="AX222"/>
  <c r="BB221"/>
  <c r="AZ221"/>
  <c r="AY221"/>
  <c r="AX221"/>
  <c r="BB220"/>
  <c r="AZ220"/>
  <c r="AY220"/>
  <c r="AX220"/>
  <c r="BB219"/>
  <c r="AZ219"/>
  <c r="AY219"/>
  <c r="AX219"/>
  <c r="BB218"/>
  <c r="AZ218"/>
  <c r="AY218"/>
  <c r="AX218"/>
  <c r="BB217"/>
  <c r="AZ217"/>
  <c r="AY217"/>
  <c r="AX217"/>
  <c r="BB216"/>
  <c r="AZ216"/>
  <c r="AY216"/>
  <c r="AX216"/>
  <c r="BB215"/>
  <c r="AZ215"/>
  <c r="AY215"/>
  <c r="AX215"/>
  <c r="BB214"/>
  <c r="AZ214"/>
  <c r="AY214"/>
  <c r="AX214"/>
  <c r="BB213"/>
  <c r="AZ213"/>
  <c r="AY213"/>
  <c r="AX213"/>
  <c r="BB212"/>
  <c r="AZ212"/>
  <c r="AY212"/>
  <c r="AX212"/>
  <c r="BB211"/>
  <c r="AZ211"/>
  <c r="AY211"/>
  <c r="AX211"/>
  <c r="BB210"/>
  <c r="AZ210"/>
  <c r="AY210"/>
  <c r="AX210"/>
  <c r="BB209"/>
  <c r="AZ209"/>
  <c r="AY209"/>
  <c r="AX209"/>
  <c r="BB208"/>
  <c r="AZ208"/>
  <c r="AY208"/>
  <c r="AX208"/>
  <c r="BB207"/>
  <c r="AZ207"/>
  <c r="AY207"/>
  <c r="AX207"/>
  <c r="BB206"/>
  <c r="AZ206"/>
  <c r="AY206"/>
  <c r="AX206"/>
  <c r="BB205"/>
  <c r="AZ205"/>
  <c r="AY205"/>
  <c r="AX205"/>
  <c r="BB204"/>
  <c r="AZ204"/>
  <c r="AY204"/>
  <c r="AX204"/>
  <c r="BB203"/>
  <c r="AZ203"/>
  <c r="AY203"/>
  <c r="AX203"/>
  <c r="BB202"/>
  <c r="AZ202"/>
  <c r="AY202"/>
  <c r="AX202"/>
  <c r="BB201"/>
  <c r="AZ201"/>
  <c r="AY201"/>
  <c r="AX201"/>
  <c r="BB200"/>
  <c r="AZ200"/>
  <c r="AY200"/>
  <c r="AX200"/>
  <c r="BB199"/>
  <c r="AZ199"/>
  <c r="AY199"/>
  <c r="AX199"/>
  <c r="BB198"/>
  <c r="AZ198"/>
  <c r="AY198"/>
  <c r="AX198"/>
  <c r="BB197"/>
  <c r="AZ197"/>
  <c r="AY197"/>
  <c r="AX197"/>
  <c r="BB196"/>
  <c r="AZ196"/>
  <c r="AY196"/>
  <c r="AX196"/>
  <c r="BB195"/>
  <c r="AZ195"/>
  <c r="AY195"/>
  <c r="AX195"/>
  <c r="BB194"/>
  <c r="AZ194"/>
  <c r="AY194"/>
  <c r="AX194"/>
  <c r="BB193"/>
  <c r="AZ193"/>
  <c r="AY193"/>
  <c r="AX193"/>
  <c r="BB192"/>
  <c r="AZ192"/>
  <c r="AY192"/>
  <c r="AX192"/>
  <c r="BB191"/>
  <c r="AZ191"/>
  <c r="AY191"/>
  <c r="AX191"/>
  <c r="BB190"/>
  <c r="AZ190"/>
  <c r="AY190"/>
  <c r="AX190"/>
  <c r="BB189"/>
  <c r="AZ189"/>
  <c r="AY189"/>
  <c r="AX189"/>
  <c r="BB188"/>
  <c r="AZ188"/>
  <c r="AY188"/>
  <c r="AX188"/>
  <c r="BB187"/>
  <c r="AZ187"/>
  <c r="AY187"/>
  <c r="AX187"/>
  <c r="BB186"/>
  <c r="AZ186"/>
  <c r="AY186"/>
  <c r="AX186"/>
  <c r="BB185"/>
  <c r="AZ185"/>
  <c r="AY185"/>
  <c r="AX185"/>
  <c r="BB184"/>
  <c r="AZ184"/>
  <c r="AY184"/>
  <c r="AX184"/>
  <c r="BB183"/>
  <c r="AZ183"/>
  <c r="AY183"/>
  <c r="AX183"/>
  <c r="BB182"/>
  <c r="AZ182"/>
  <c r="AY182"/>
  <c r="AX182"/>
  <c r="BB181"/>
  <c r="AZ181"/>
  <c r="AY181"/>
  <c r="AX181"/>
  <c r="BB180"/>
  <c r="AZ180"/>
  <c r="AY180"/>
  <c r="AX180"/>
  <c r="BB179"/>
  <c r="AZ179"/>
  <c r="AY179"/>
  <c r="AX179"/>
  <c r="BB178"/>
  <c r="AZ178"/>
  <c r="AY178"/>
  <c r="AX178"/>
  <c r="BB177"/>
  <c r="AZ177"/>
  <c r="AY177"/>
  <c r="AX177"/>
  <c r="BB176"/>
  <c r="AZ176"/>
  <c r="AY176"/>
  <c r="AX176"/>
  <c r="BB175"/>
  <c r="AZ175"/>
  <c r="AY175"/>
  <c r="AX175"/>
  <c r="BB174"/>
  <c r="AZ174"/>
  <c r="AY174"/>
  <c r="AX174"/>
  <c r="BB173"/>
  <c r="AZ173"/>
  <c r="AY173"/>
  <c r="AX173"/>
  <c r="BB172"/>
  <c r="AZ172"/>
  <c r="AY172"/>
  <c r="AX172"/>
  <c r="BB171"/>
  <c r="AZ171"/>
  <c r="AY171"/>
  <c r="AX171"/>
  <c r="BB170"/>
  <c r="AZ170"/>
  <c r="AY170"/>
  <c r="AX170"/>
  <c r="BB169"/>
  <c r="AZ169"/>
  <c r="AY169"/>
  <c r="AX169"/>
  <c r="BB168"/>
  <c r="AZ168"/>
  <c r="AY168"/>
  <c r="AX168"/>
  <c r="BB167"/>
  <c r="AZ167"/>
  <c r="AY167"/>
  <c r="AX167"/>
  <c r="BB166"/>
  <c r="AZ166"/>
  <c r="AY166"/>
  <c r="AX166"/>
  <c r="BB165"/>
  <c r="AZ165"/>
  <c r="AY165"/>
  <c r="AX165"/>
  <c r="BB164"/>
  <c r="AZ164"/>
  <c r="AY164"/>
  <c r="AX164"/>
  <c r="BB163"/>
  <c r="AZ163"/>
  <c r="AY163"/>
  <c r="AX163"/>
  <c r="BB162"/>
  <c r="AZ162"/>
  <c r="AY162"/>
  <c r="AX162"/>
  <c r="BB161"/>
  <c r="AZ161"/>
  <c r="AY161"/>
  <c r="AX161"/>
  <c r="BB160"/>
  <c r="AZ160"/>
  <c r="AY160"/>
  <c r="AX160"/>
  <c r="BB159"/>
  <c r="AZ159"/>
  <c r="AY159"/>
  <c r="AX159"/>
  <c r="BB158"/>
  <c r="AZ158"/>
  <c r="AY158"/>
  <c r="AX158"/>
  <c r="BB157"/>
  <c r="AZ157"/>
  <c r="AY157"/>
  <c r="AX157"/>
  <c r="BB156"/>
  <c r="AZ156"/>
  <c r="AY156"/>
  <c r="AX156"/>
  <c r="BB155"/>
  <c r="AZ155"/>
  <c r="AY155"/>
  <c r="AX155"/>
  <c r="BB154"/>
  <c r="AZ154"/>
  <c r="AY154"/>
  <c r="AX154"/>
  <c r="BB153"/>
  <c r="AZ153"/>
  <c r="AY153"/>
  <c r="AX153"/>
  <c r="BB152"/>
  <c r="AZ152"/>
  <c r="AY152"/>
  <c r="AX152"/>
  <c r="BB151"/>
  <c r="AZ151"/>
  <c r="AY151"/>
  <c r="AX151"/>
  <c r="BB150"/>
  <c r="AZ150"/>
  <c r="AY150"/>
  <c r="AX150"/>
  <c r="BB149"/>
  <c r="AZ149"/>
  <c r="AY149"/>
  <c r="AX149"/>
  <c r="BB148"/>
  <c r="AZ148"/>
  <c r="AY148"/>
  <c r="AX148"/>
  <c r="BB147"/>
  <c r="AZ147"/>
  <c r="AY147"/>
  <c r="AX147"/>
  <c r="BB146"/>
  <c r="AZ146"/>
  <c r="AY146"/>
  <c r="AX146"/>
  <c r="BB145"/>
  <c r="AZ145"/>
  <c r="AY145"/>
  <c r="AX145"/>
  <c r="BB144"/>
  <c r="AZ144"/>
  <c r="AY144"/>
  <c r="AX144"/>
  <c r="BB143"/>
  <c r="AZ143"/>
  <c r="AY143"/>
  <c r="AX143"/>
  <c r="BB142"/>
  <c r="AZ142"/>
  <c r="AY142"/>
  <c r="AX142"/>
  <c r="BB141"/>
  <c r="AZ141"/>
  <c r="AY141"/>
  <c r="AX141"/>
  <c r="BB140"/>
  <c r="AZ140"/>
  <c r="AY140"/>
  <c r="AX140"/>
  <c r="BB139"/>
  <c r="AZ139"/>
  <c r="AY139"/>
  <c r="AX139"/>
  <c r="BB138"/>
  <c r="AZ138"/>
  <c r="AY138"/>
  <c r="AX138"/>
  <c r="BB137"/>
  <c r="AZ137"/>
  <c r="AY137"/>
  <c r="AX137"/>
  <c r="BB136"/>
  <c r="AZ136"/>
  <c r="AY136"/>
  <c r="AX136"/>
  <c r="BB135"/>
  <c r="AZ135"/>
  <c r="AY135"/>
  <c r="AX135"/>
  <c r="BB134"/>
  <c r="AZ134"/>
  <c r="AY134"/>
  <c r="AX134"/>
  <c r="BB133"/>
  <c r="AZ133"/>
  <c r="AY133"/>
  <c r="AX133"/>
  <c r="BB132"/>
  <c r="AZ132"/>
  <c r="AY132"/>
  <c r="AX132"/>
  <c r="BB131"/>
  <c r="AZ131"/>
  <c r="AY131"/>
  <c r="AX131"/>
  <c r="BB130"/>
  <c r="AZ130"/>
  <c r="AY130"/>
  <c r="AX130"/>
  <c r="BB129"/>
  <c r="AZ129"/>
  <c r="AY129"/>
  <c r="AX129"/>
  <c r="BB128"/>
  <c r="AZ128"/>
  <c r="AY128"/>
  <c r="AX128"/>
  <c r="BB127"/>
  <c r="AZ127"/>
  <c r="AY127"/>
  <c r="AX127"/>
  <c r="BB126"/>
  <c r="AZ126"/>
  <c r="AY126"/>
  <c r="AX126"/>
  <c r="BB125"/>
  <c r="AZ125"/>
  <c r="AY125"/>
  <c r="AX125"/>
  <c r="BB124"/>
  <c r="AZ124"/>
  <c r="AY124"/>
  <c r="AX124"/>
  <c r="BB123"/>
  <c r="AZ123"/>
  <c r="AY123"/>
  <c r="AX123"/>
  <c r="BB122"/>
  <c r="AZ122"/>
  <c r="AY122"/>
  <c r="AX122"/>
  <c r="BB121"/>
  <c r="AZ121"/>
  <c r="AY121"/>
  <c r="AX121"/>
  <c r="BB120"/>
  <c r="AZ120"/>
  <c r="AY120"/>
  <c r="AX120"/>
  <c r="BB119"/>
  <c r="AZ119"/>
  <c r="AY119"/>
  <c r="AX119"/>
  <c r="BB118"/>
  <c r="AZ118"/>
  <c r="AY118"/>
  <c r="AX118"/>
  <c r="BB117"/>
  <c r="AZ117"/>
  <c r="AY117"/>
  <c r="AX117"/>
  <c r="BB116"/>
  <c r="AZ116"/>
  <c r="AY116"/>
  <c r="AX116"/>
  <c r="BB115"/>
  <c r="AZ115"/>
  <c r="AY115"/>
  <c r="AX115"/>
  <c r="BB114"/>
  <c r="AZ114"/>
  <c r="AY114"/>
  <c r="AX114"/>
  <c r="BB113"/>
  <c r="AZ113"/>
  <c r="AY113"/>
  <c r="AX113"/>
  <c r="BB112"/>
  <c r="AZ112"/>
  <c r="AY112"/>
  <c r="AX112"/>
  <c r="BB111"/>
  <c r="AZ111"/>
  <c r="AY111"/>
  <c r="AX111"/>
  <c r="BB110"/>
  <c r="AZ110"/>
  <c r="AY110"/>
  <c r="AX110"/>
  <c r="BB109"/>
  <c r="AZ109"/>
  <c r="AY109"/>
  <c r="AX109"/>
  <c r="BB108"/>
  <c r="AZ108"/>
  <c r="AY108"/>
  <c r="AX108"/>
  <c r="BB107"/>
  <c r="AZ107"/>
  <c r="AY107"/>
  <c r="AX107"/>
  <c r="BB106"/>
  <c r="AZ106"/>
  <c r="AY106"/>
  <c r="AX106"/>
  <c r="BB105"/>
  <c r="AZ105"/>
  <c r="AY105"/>
  <c r="AX105"/>
  <c r="BB104"/>
  <c r="AZ104"/>
  <c r="AY104"/>
  <c r="AX104"/>
  <c r="BB103"/>
  <c r="AZ103"/>
  <c r="AY103"/>
  <c r="AX103"/>
  <c r="BB102"/>
  <c r="AZ102"/>
  <c r="AY102"/>
  <c r="AX102"/>
  <c r="BB101"/>
  <c r="AZ101"/>
  <c r="AY101"/>
  <c r="AX101"/>
  <c r="BB100"/>
  <c r="AZ100"/>
  <c r="AY100"/>
  <c r="AX100"/>
  <c r="BB99"/>
  <c r="AZ99"/>
  <c r="AY99"/>
  <c r="AX99"/>
  <c r="BB98"/>
  <c r="AZ98"/>
  <c r="AY98"/>
  <c r="AX98"/>
  <c r="BB97"/>
  <c r="AZ97"/>
  <c r="AY97"/>
  <c r="AX97"/>
  <c r="BB96"/>
  <c r="AZ96"/>
  <c r="AY96"/>
  <c r="AX96"/>
  <c r="BB95"/>
  <c r="AZ95"/>
  <c r="AY95"/>
  <c r="AX95"/>
  <c r="BB94"/>
  <c r="AZ94"/>
  <c r="AY94"/>
  <c r="AX94"/>
  <c r="BB93"/>
  <c r="AZ93"/>
  <c r="AY93"/>
  <c r="AX93"/>
  <c r="BB92"/>
  <c r="AZ92"/>
  <c r="AY92"/>
  <c r="AX92"/>
  <c r="BB91"/>
  <c r="AZ91"/>
  <c r="AY91"/>
  <c r="AX91"/>
  <c r="BB90"/>
  <c r="AZ90"/>
  <c r="AY90"/>
  <c r="AX90"/>
  <c r="BB89"/>
  <c r="AZ89"/>
  <c r="AY89"/>
  <c r="AX89"/>
  <c r="BB88"/>
  <c r="AZ88"/>
  <c r="AY88"/>
  <c r="AX88"/>
  <c r="BB87"/>
  <c r="AZ87"/>
  <c r="AY87"/>
  <c r="AX87"/>
  <c r="BB86"/>
  <c r="AZ86"/>
  <c r="AY86"/>
  <c r="AX86"/>
  <c r="BB85"/>
  <c r="AZ85"/>
  <c r="AY85"/>
  <c r="AX85"/>
  <c r="BB84"/>
  <c r="AZ84"/>
  <c r="AY84"/>
  <c r="AX84"/>
  <c r="BB83"/>
  <c r="AZ83"/>
  <c r="AY83"/>
  <c r="AX83"/>
  <c r="BB82"/>
  <c r="AZ82"/>
  <c r="AY82"/>
  <c r="AX82"/>
  <c r="BB81"/>
  <c r="AZ81"/>
  <c r="AY81"/>
  <c r="AX81"/>
  <c r="BB80"/>
  <c r="AZ80"/>
  <c r="AY80"/>
  <c r="AX80"/>
  <c r="BB79"/>
  <c r="AZ79"/>
  <c r="AY79"/>
  <c r="AX79"/>
  <c r="BB78"/>
  <c r="AZ78"/>
  <c r="AY78"/>
  <c r="AX78"/>
  <c r="BB77"/>
  <c r="AZ77"/>
  <c r="AY77"/>
  <c r="AX77"/>
  <c r="BB76"/>
  <c r="AZ76"/>
  <c r="AY76"/>
  <c r="AX76"/>
  <c r="BB75"/>
  <c r="AZ75"/>
  <c r="AY75"/>
  <c r="AX75"/>
  <c r="BB74"/>
  <c r="AZ74"/>
  <c r="AY74"/>
  <c r="AX74"/>
  <c r="BB73"/>
  <c r="AZ73"/>
  <c r="AY73"/>
  <c r="AX73"/>
  <c r="BB72"/>
  <c r="AZ72"/>
  <c r="AY72"/>
  <c r="AX72"/>
  <c r="BB71"/>
  <c r="AZ71"/>
  <c r="AY71"/>
  <c r="AX71"/>
  <c r="BB70"/>
  <c r="AZ70"/>
  <c r="AY70"/>
  <c r="AX70"/>
  <c r="BB69"/>
  <c r="AZ69"/>
  <c r="AY69"/>
  <c r="AX69"/>
  <c r="BB68"/>
  <c r="AZ68"/>
  <c r="AY68"/>
  <c r="AX68"/>
  <c r="BB67"/>
  <c r="AZ67"/>
  <c r="AY67"/>
  <c r="AX67"/>
  <c r="BB66"/>
  <c r="AZ66"/>
  <c r="AY66"/>
  <c r="AX66"/>
  <c r="BB65"/>
  <c r="AZ65"/>
  <c r="AY65"/>
  <c r="AX65"/>
  <c r="BB64"/>
  <c r="AZ64"/>
  <c r="AY64"/>
  <c r="AX64"/>
  <c r="BB63"/>
  <c r="AZ63"/>
  <c r="AY63"/>
  <c r="AX63"/>
  <c r="BB62"/>
  <c r="AZ62"/>
  <c r="AY62"/>
  <c r="AX62"/>
  <c r="BB61"/>
  <c r="AZ61"/>
  <c r="AY61"/>
  <c r="AX61"/>
  <c r="BB60"/>
  <c r="AZ60"/>
  <c r="AY60"/>
  <c r="AX60"/>
  <c r="BB59"/>
  <c r="AZ59"/>
  <c r="AY59"/>
  <c r="AX59"/>
  <c r="BB58"/>
  <c r="AZ58"/>
  <c r="AY58"/>
  <c r="AX58"/>
  <c r="BB57"/>
  <c r="AZ57"/>
  <c r="AY57"/>
  <c r="AX57"/>
  <c r="BB56"/>
  <c r="AZ56"/>
  <c r="AY56"/>
  <c r="AX56"/>
  <c r="BB55"/>
  <c r="AZ55"/>
  <c r="AY55"/>
  <c r="AX55"/>
  <c r="BB54"/>
  <c r="AZ54"/>
  <c r="AY54"/>
  <c r="AX54"/>
  <c r="BB53"/>
  <c r="AZ53"/>
  <c r="AY53"/>
  <c r="AX53"/>
  <c r="BB52"/>
  <c r="AZ52"/>
  <c r="AY52"/>
  <c r="AX52"/>
  <c r="BB51"/>
  <c r="AZ51"/>
  <c r="AY51"/>
  <c r="AX51"/>
  <c r="BB50"/>
  <c r="AZ50"/>
  <c r="AY50"/>
  <c r="AX50"/>
  <c r="BB49"/>
  <c r="AZ49"/>
  <c r="AY49"/>
  <c r="AX49"/>
  <c r="BB48"/>
  <c r="AZ48"/>
  <c r="AY48"/>
  <c r="AX48"/>
  <c r="BB47"/>
  <c r="AZ47"/>
  <c r="AY47"/>
  <c r="AX47"/>
  <c r="BB46"/>
  <c r="AZ46"/>
  <c r="AY46"/>
  <c r="AX46"/>
  <c r="BB45"/>
  <c r="AZ45"/>
  <c r="AY45"/>
  <c r="AX45"/>
  <c r="BB44"/>
  <c r="AZ44"/>
  <c r="AY44"/>
  <c r="AX44"/>
  <c r="BB43"/>
  <c r="AZ43"/>
  <c r="AY43"/>
  <c r="AX43"/>
  <c r="BB42"/>
  <c r="AZ42"/>
  <c r="AY42"/>
  <c r="AX42"/>
  <c r="BB41"/>
  <c r="AZ41"/>
  <c r="AY41"/>
  <c r="AX41"/>
  <c r="BB40"/>
  <c r="AZ40"/>
  <c r="AY40"/>
  <c r="AX40"/>
  <c r="BB39"/>
  <c r="AZ39"/>
  <c r="AY39"/>
  <c r="AX39"/>
  <c r="BB38"/>
  <c r="AZ38"/>
  <c r="AY38"/>
  <c r="AX38"/>
  <c r="BB37"/>
  <c r="AZ37"/>
  <c r="AY37"/>
  <c r="AX37"/>
  <c r="BB36"/>
  <c r="AZ36"/>
  <c r="AY36"/>
  <c r="AX36"/>
  <c r="BB35"/>
  <c r="AZ35"/>
  <c r="AY35"/>
  <c r="AX35"/>
  <c r="BB34"/>
  <c r="AZ34"/>
  <c r="AY34"/>
  <c r="AX34"/>
  <c r="BB33"/>
  <c r="AZ33"/>
  <c r="AY33"/>
  <c r="AX33"/>
  <c r="BB32"/>
  <c r="AZ32"/>
  <c r="AY32"/>
  <c r="AX32"/>
  <c r="BB31"/>
  <c r="AZ31"/>
  <c r="AY31"/>
  <c r="AX31"/>
  <c r="BB30"/>
  <c r="AZ30"/>
  <c r="AY30"/>
  <c r="AX30"/>
  <c r="BB29"/>
  <c r="AZ29"/>
  <c r="AY29"/>
  <c r="AX29"/>
  <c r="BB28"/>
  <c r="AZ28"/>
  <c r="AY28"/>
  <c r="AX28"/>
  <c r="BB27"/>
  <c r="AZ27"/>
  <c r="AY27"/>
  <c r="AX27"/>
  <c r="BB26"/>
  <c r="AZ26"/>
  <c r="AY26"/>
  <c r="AX26"/>
  <c r="BB25"/>
  <c r="AZ25"/>
  <c r="AY25"/>
  <c r="AX25"/>
  <c r="BB24"/>
  <c r="AZ24"/>
  <c r="AY24"/>
  <c r="AX24"/>
  <c r="BB23"/>
  <c r="AZ23"/>
  <c r="AY23"/>
  <c r="AX23"/>
  <c r="BB22"/>
  <c r="AZ22"/>
  <c r="AY22"/>
  <c r="AX22"/>
  <c r="BB21"/>
  <c r="AZ21"/>
  <c r="AY21"/>
  <c r="AX21"/>
  <c r="BB20"/>
  <c r="AZ20"/>
  <c r="AY20"/>
  <c r="AX20"/>
  <c r="BB19"/>
  <c r="AZ19"/>
  <c r="AY19"/>
  <c r="AX19"/>
  <c r="BB18"/>
  <c r="AZ18"/>
  <c r="AY18"/>
  <c r="AX18"/>
  <c r="BB17"/>
  <c r="AZ17"/>
  <c r="AY17"/>
  <c r="AX17"/>
  <c r="BB16"/>
  <c r="AZ16"/>
  <c r="AY16"/>
  <c r="AX16"/>
  <c r="BB15"/>
  <c r="AZ15"/>
  <c r="AY15"/>
  <c r="AX15"/>
  <c r="BB14"/>
  <c r="AZ14"/>
  <c r="AY14"/>
  <c r="AX14"/>
  <c r="BB13"/>
  <c r="AZ13"/>
  <c r="AY13"/>
  <c r="AX13"/>
  <c r="BB12"/>
  <c r="AZ12"/>
  <c r="AY12"/>
  <c r="AX12"/>
  <c r="BB11"/>
  <c r="AZ11"/>
  <c r="AY11"/>
  <c r="AX11"/>
  <c r="BB10"/>
  <c r="AZ10"/>
  <c r="AY10"/>
  <c r="AX10"/>
  <c r="BB9"/>
  <c r="AZ9"/>
  <c r="AY9"/>
  <c r="AX9"/>
  <c r="BB8"/>
  <c r="AZ8"/>
  <c r="AY8"/>
  <c r="AX8"/>
  <c r="BB7"/>
  <c r="AZ7"/>
  <c r="AY7"/>
  <c r="AX7"/>
  <c r="BB6"/>
  <c r="AZ6"/>
  <c r="AY6"/>
  <c r="AX6"/>
  <c r="BB5"/>
  <c r="AZ5"/>
  <c r="AY5"/>
  <c r="AX5"/>
  <c r="BB4"/>
  <c r="AZ4"/>
  <c r="AY4"/>
  <c r="AX4"/>
  <c r="BB3"/>
  <c r="AZ3"/>
  <c r="AY3"/>
  <c r="AX3"/>
  <c r="AU229"/>
  <c r="AT229"/>
  <c r="AS229"/>
  <c r="AR229"/>
  <c r="AQ229"/>
  <c r="AP229"/>
  <c r="AU228"/>
  <c r="AT228"/>
  <c r="AS228"/>
  <c r="AR228"/>
  <c r="AQ228"/>
  <c r="AP228"/>
  <c r="AU227"/>
  <c r="AT227"/>
  <c r="AS227"/>
  <c r="AR227"/>
  <c r="AQ227"/>
  <c r="AP227"/>
  <c r="AU226"/>
  <c r="AT226"/>
  <c r="AS226"/>
  <c r="AR226"/>
  <c r="AQ226"/>
  <c r="AP226"/>
  <c r="AU225"/>
  <c r="AT225"/>
  <c r="AS225"/>
  <c r="AR225"/>
  <c r="AQ225"/>
  <c r="AP225"/>
  <c r="AU224"/>
  <c r="AT224"/>
  <c r="AS224"/>
  <c r="AR224"/>
  <c r="AQ224"/>
  <c r="AP224"/>
  <c r="AU223"/>
  <c r="AT223"/>
  <c r="AS223"/>
  <c r="AR223"/>
  <c r="AQ223"/>
  <c r="AP223"/>
  <c r="AU222"/>
  <c r="AT222"/>
  <c r="AS222"/>
  <c r="AR222"/>
  <c r="AQ222"/>
  <c r="AP222"/>
  <c r="AU221"/>
  <c r="AT221"/>
  <c r="AS221"/>
  <c r="AR221"/>
  <c r="AQ221"/>
  <c r="AP221"/>
  <c r="AU220"/>
  <c r="AT220"/>
  <c r="AS220"/>
  <c r="AR220"/>
  <c r="AQ220"/>
  <c r="AP220"/>
  <c r="AU219"/>
  <c r="AT219"/>
  <c r="AS219"/>
  <c r="AR219"/>
  <c r="AQ219"/>
  <c r="AP219"/>
  <c r="AU218"/>
  <c r="AT218"/>
  <c r="AS218"/>
  <c r="AR218"/>
  <c r="AQ218"/>
  <c r="AP218"/>
  <c r="AU217"/>
  <c r="AT217"/>
  <c r="AS217"/>
  <c r="AR217"/>
  <c r="AQ217"/>
  <c r="AP217"/>
  <c r="AU216"/>
  <c r="AT216"/>
  <c r="AS216"/>
  <c r="AR216"/>
  <c r="AQ216"/>
  <c r="AP216"/>
  <c r="AU215"/>
  <c r="AT215"/>
  <c r="AS215"/>
  <c r="AR215"/>
  <c r="AQ215"/>
  <c r="AP215"/>
  <c r="AU214"/>
  <c r="AT214"/>
  <c r="AS214"/>
  <c r="AR214"/>
  <c r="AQ214"/>
  <c r="AP214"/>
  <c r="AU213"/>
  <c r="AT213"/>
  <c r="AS213"/>
  <c r="AR213"/>
  <c r="AQ213"/>
  <c r="AP213"/>
  <c r="AU212"/>
  <c r="AT212"/>
  <c r="AS212"/>
  <c r="AR212"/>
  <c r="AQ212"/>
  <c r="AP212"/>
  <c r="AU211"/>
  <c r="AT211"/>
  <c r="AS211"/>
  <c r="AR211"/>
  <c r="AQ211"/>
  <c r="AP211"/>
  <c r="AU210"/>
  <c r="AT210"/>
  <c r="AS210"/>
  <c r="AR210"/>
  <c r="AQ210"/>
  <c r="AP210"/>
  <c r="AU209"/>
  <c r="AT209"/>
  <c r="AS209"/>
  <c r="AR209"/>
  <c r="AQ209"/>
  <c r="AP209"/>
  <c r="AU208"/>
  <c r="AT208"/>
  <c r="AS208"/>
  <c r="AR208"/>
  <c r="AQ208"/>
  <c r="AP208"/>
  <c r="AU207"/>
  <c r="AT207"/>
  <c r="AS207"/>
  <c r="AR207"/>
  <c r="AQ207"/>
  <c r="AP207"/>
  <c r="AU206"/>
  <c r="AT206"/>
  <c r="AS206"/>
  <c r="AR206"/>
  <c r="AQ206"/>
  <c r="AP206"/>
  <c r="AU205"/>
  <c r="AT205"/>
  <c r="AS205"/>
  <c r="AR205"/>
  <c r="AQ205"/>
  <c r="AP205"/>
  <c r="AU204"/>
  <c r="AT204"/>
  <c r="AS204"/>
  <c r="AR204"/>
  <c r="AQ204"/>
  <c r="AP204"/>
  <c r="AU203"/>
  <c r="AT203"/>
  <c r="AS203"/>
  <c r="AR203"/>
  <c r="AQ203"/>
  <c r="AP203"/>
  <c r="AU202"/>
  <c r="AT202"/>
  <c r="AS202"/>
  <c r="AR202"/>
  <c r="AQ202"/>
  <c r="AP202"/>
  <c r="AU201"/>
  <c r="AT201"/>
  <c r="AS201"/>
  <c r="AR201"/>
  <c r="AQ201"/>
  <c r="AP201"/>
  <c r="AU200"/>
  <c r="AT200"/>
  <c r="AS200"/>
  <c r="AR200"/>
  <c r="AQ200"/>
  <c r="AP200"/>
  <c r="AU199"/>
  <c r="AT199"/>
  <c r="AS199"/>
  <c r="AR199"/>
  <c r="AQ199"/>
  <c r="AP199"/>
  <c r="AU198"/>
  <c r="AT198"/>
  <c r="AS198"/>
  <c r="AR198"/>
  <c r="AQ198"/>
  <c r="AP198"/>
  <c r="AU197"/>
  <c r="AT197"/>
  <c r="AS197"/>
  <c r="AR197"/>
  <c r="AQ197"/>
  <c r="AP197"/>
  <c r="AU196"/>
  <c r="AT196"/>
  <c r="AS196"/>
  <c r="AR196"/>
  <c r="AQ196"/>
  <c r="AP196"/>
  <c r="AU195"/>
  <c r="AT195"/>
  <c r="AS195"/>
  <c r="AR195"/>
  <c r="AQ195"/>
  <c r="AP195"/>
  <c r="AU194"/>
  <c r="AT194"/>
  <c r="AS194"/>
  <c r="AR194"/>
  <c r="AQ194"/>
  <c r="AP194"/>
  <c r="AU193"/>
  <c r="AT193"/>
  <c r="AS193"/>
  <c r="AR193"/>
  <c r="AQ193"/>
  <c r="AP193"/>
  <c r="AU192"/>
  <c r="AT192"/>
  <c r="AS192"/>
  <c r="AR192"/>
  <c r="AQ192"/>
  <c r="AP192"/>
  <c r="AU191"/>
  <c r="AT191"/>
  <c r="AS191"/>
  <c r="AR191"/>
  <c r="AQ191"/>
  <c r="AP191"/>
  <c r="AU190"/>
  <c r="AT190"/>
  <c r="AS190"/>
  <c r="AR190"/>
  <c r="AQ190"/>
  <c r="AP190"/>
  <c r="AU189"/>
  <c r="AT189"/>
  <c r="AS189"/>
  <c r="AR189"/>
  <c r="AQ189"/>
  <c r="AP189"/>
  <c r="AU188"/>
  <c r="AT188"/>
  <c r="AS188"/>
  <c r="AR188"/>
  <c r="AQ188"/>
  <c r="AP188"/>
  <c r="AU187"/>
  <c r="AT187"/>
  <c r="AS187"/>
  <c r="AR187"/>
  <c r="AQ187"/>
  <c r="AP187"/>
  <c r="AU186"/>
  <c r="AT186"/>
  <c r="AS186"/>
  <c r="AR186"/>
  <c r="AQ186"/>
  <c r="AP186"/>
  <c r="AU185"/>
  <c r="AT185"/>
  <c r="AS185"/>
  <c r="AR185"/>
  <c r="AQ185"/>
  <c r="AP185"/>
  <c r="AU184"/>
  <c r="AT184"/>
  <c r="AS184"/>
  <c r="AR184"/>
  <c r="AQ184"/>
  <c r="AP184"/>
  <c r="AU183"/>
  <c r="AT183"/>
  <c r="AS183"/>
  <c r="AR183"/>
  <c r="AQ183"/>
  <c r="AP183"/>
  <c r="AU182"/>
  <c r="AT182"/>
  <c r="AS182"/>
  <c r="AR182"/>
  <c r="AQ182"/>
  <c r="AP182"/>
  <c r="AU181"/>
  <c r="AT181"/>
  <c r="AS181"/>
  <c r="AR181"/>
  <c r="AQ181"/>
  <c r="AP181"/>
  <c r="AU180"/>
  <c r="AT180"/>
  <c r="AS180"/>
  <c r="AR180"/>
  <c r="AQ180"/>
  <c r="AP180"/>
  <c r="AU179"/>
  <c r="AT179"/>
  <c r="AS179"/>
  <c r="AR179"/>
  <c r="AQ179"/>
  <c r="AP179"/>
  <c r="AU178"/>
  <c r="AT178"/>
  <c r="AS178"/>
  <c r="AR178"/>
  <c r="AQ178"/>
  <c r="AP178"/>
  <c r="AU177"/>
  <c r="AT177"/>
  <c r="AS177"/>
  <c r="AR177"/>
  <c r="AQ177"/>
  <c r="AP177"/>
  <c r="AU176"/>
  <c r="AT176"/>
  <c r="AS176"/>
  <c r="AR176"/>
  <c r="AQ176"/>
  <c r="AP176"/>
  <c r="AU175"/>
  <c r="AT175"/>
  <c r="AS175"/>
  <c r="AR175"/>
  <c r="AQ175"/>
  <c r="AP175"/>
  <c r="AU174"/>
  <c r="AT174"/>
  <c r="AS174"/>
  <c r="AR174"/>
  <c r="AQ174"/>
  <c r="AP174"/>
  <c r="AU173"/>
  <c r="AT173"/>
  <c r="AS173"/>
  <c r="AR173"/>
  <c r="AQ173"/>
  <c r="AP173"/>
  <c r="AU172"/>
  <c r="AT172"/>
  <c r="AS172"/>
  <c r="AR172"/>
  <c r="AQ172"/>
  <c r="AP172"/>
  <c r="AU171"/>
  <c r="AT171"/>
  <c r="AS171"/>
  <c r="AR171"/>
  <c r="AQ171"/>
  <c r="AP171"/>
  <c r="AU170"/>
  <c r="AT170"/>
  <c r="AS170"/>
  <c r="AR170"/>
  <c r="AQ170"/>
  <c r="AP170"/>
  <c r="AU169"/>
  <c r="AT169"/>
  <c r="AS169"/>
  <c r="AR169"/>
  <c r="AQ169"/>
  <c r="AP169"/>
  <c r="AU168"/>
  <c r="AT168"/>
  <c r="AS168"/>
  <c r="AR168"/>
  <c r="AQ168"/>
  <c r="AP168"/>
  <c r="AU167"/>
  <c r="AT167"/>
  <c r="AS167"/>
  <c r="AR167"/>
  <c r="AQ167"/>
  <c r="AP167"/>
  <c r="AU166"/>
  <c r="AT166"/>
  <c r="AS166"/>
  <c r="AR166"/>
  <c r="AQ166"/>
  <c r="AP166"/>
  <c r="AU165"/>
  <c r="AT165"/>
  <c r="AS165"/>
  <c r="AR165"/>
  <c r="AQ165"/>
  <c r="AP165"/>
  <c r="AU164"/>
  <c r="AT164"/>
  <c r="AS164"/>
  <c r="AR164"/>
  <c r="AQ164"/>
  <c r="AP164"/>
  <c r="AU163"/>
  <c r="AT163"/>
  <c r="AS163"/>
  <c r="AR163"/>
  <c r="AQ163"/>
  <c r="AP163"/>
  <c r="AU162"/>
  <c r="AT162"/>
  <c r="AS162"/>
  <c r="AR162"/>
  <c r="AQ162"/>
  <c r="AP162"/>
  <c r="AU161"/>
  <c r="AT161"/>
  <c r="AS161"/>
  <c r="AR161"/>
  <c r="AQ161"/>
  <c r="AP161"/>
  <c r="AU160"/>
  <c r="AT160"/>
  <c r="AS160"/>
  <c r="AR160"/>
  <c r="AQ160"/>
  <c r="AP160"/>
  <c r="AU159"/>
  <c r="AT159"/>
  <c r="AS159"/>
  <c r="AR159"/>
  <c r="AQ159"/>
  <c r="AP159"/>
  <c r="AU158"/>
  <c r="AT158"/>
  <c r="AS158"/>
  <c r="AR158"/>
  <c r="AQ158"/>
  <c r="AP158"/>
  <c r="AU157"/>
  <c r="AT157"/>
  <c r="AS157"/>
  <c r="AR157"/>
  <c r="AQ157"/>
  <c r="AP157"/>
  <c r="AU156"/>
  <c r="AT156"/>
  <c r="AS156"/>
  <c r="AR156"/>
  <c r="AQ156"/>
  <c r="AP156"/>
  <c r="AU155"/>
  <c r="AT155"/>
  <c r="AS155"/>
  <c r="AR155"/>
  <c r="AQ155"/>
  <c r="AP155"/>
  <c r="AU154"/>
  <c r="AT154"/>
  <c r="AS154"/>
  <c r="AR154"/>
  <c r="AQ154"/>
  <c r="AP154"/>
  <c r="AU153"/>
  <c r="AT153"/>
  <c r="AS153"/>
  <c r="AR153"/>
  <c r="AQ153"/>
  <c r="AP153"/>
  <c r="AU152"/>
  <c r="AT152"/>
  <c r="AS152"/>
  <c r="AR152"/>
  <c r="AQ152"/>
  <c r="AP152"/>
  <c r="AU151"/>
  <c r="AT151"/>
  <c r="AS151"/>
  <c r="AR151"/>
  <c r="AQ151"/>
  <c r="AP151"/>
  <c r="AU150"/>
  <c r="AT150"/>
  <c r="AS150"/>
  <c r="AR150"/>
  <c r="AQ150"/>
  <c r="AP150"/>
  <c r="AU149"/>
  <c r="AT149"/>
  <c r="AS149"/>
  <c r="AR149"/>
  <c r="AQ149"/>
  <c r="AP149"/>
  <c r="AU148"/>
  <c r="AT148"/>
  <c r="AS148"/>
  <c r="AR148"/>
  <c r="AQ148"/>
  <c r="AP148"/>
  <c r="AU147"/>
  <c r="AT147"/>
  <c r="AS147"/>
  <c r="AR147"/>
  <c r="AQ147"/>
  <c r="AP147"/>
  <c r="AU146"/>
  <c r="AT146"/>
  <c r="AS146"/>
  <c r="AR146"/>
  <c r="AQ146"/>
  <c r="AP146"/>
  <c r="AU145"/>
  <c r="AT145"/>
  <c r="AS145"/>
  <c r="AR145"/>
  <c r="AQ145"/>
  <c r="AP145"/>
  <c r="AU144"/>
  <c r="AT144"/>
  <c r="AS144"/>
  <c r="AR144"/>
  <c r="AQ144"/>
  <c r="AP144"/>
  <c r="AU143"/>
  <c r="AT143"/>
  <c r="AS143"/>
  <c r="AR143"/>
  <c r="AQ143"/>
  <c r="AP143"/>
  <c r="AU142"/>
  <c r="AT142"/>
  <c r="AS142"/>
  <c r="AR142"/>
  <c r="AQ142"/>
  <c r="AP142"/>
  <c r="AU141"/>
  <c r="AT141"/>
  <c r="AS141"/>
  <c r="AR141"/>
  <c r="AQ141"/>
  <c r="AP141"/>
  <c r="AU140"/>
  <c r="AT140"/>
  <c r="AS140"/>
  <c r="AR140"/>
  <c r="AQ140"/>
  <c r="AP140"/>
  <c r="AU139"/>
  <c r="AT139"/>
  <c r="AS139"/>
  <c r="AR139"/>
  <c r="AQ139"/>
  <c r="AP139"/>
  <c r="AU138"/>
  <c r="AT138"/>
  <c r="AS138"/>
  <c r="AR138"/>
  <c r="AQ138"/>
  <c r="AP138"/>
  <c r="AU137"/>
  <c r="AT137"/>
  <c r="AS137"/>
  <c r="AR137"/>
  <c r="AQ137"/>
  <c r="AP137"/>
  <c r="AU136"/>
  <c r="AT136"/>
  <c r="AS136"/>
  <c r="AR136"/>
  <c r="AQ136"/>
  <c r="AP136"/>
  <c r="AU135"/>
  <c r="AT135"/>
  <c r="AS135"/>
  <c r="AR135"/>
  <c r="AQ135"/>
  <c r="AP135"/>
  <c r="AU134"/>
  <c r="AT134"/>
  <c r="AS134"/>
  <c r="AR134"/>
  <c r="AQ134"/>
  <c r="AP134"/>
  <c r="AU133"/>
  <c r="AT133"/>
  <c r="AS133"/>
  <c r="AR133"/>
  <c r="AQ133"/>
  <c r="AP133"/>
  <c r="AU132"/>
  <c r="AT132"/>
  <c r="AS132"/>
  <c r="AR132"/>
  <c r="AQ132"/>
  <c r="AP132"/>
  <c r="AU131"/>
  <c r="AT131"/>
  <c r="AS131"/>
  <c r="AR131"/>
  <c r="AQ131"/>
  <c r="AP131"/>
  <c r="AU130"/>
  <c r="AT130"/>
  <c r="AS130"/>
  <c r="AR130"/>
  <c r="AQ130"/>
  <c r="AP130"/>
  <c r="AU129"/>
  <c r="AT129"/>
  <c r="AS129"/>
  <c r="AR129"/>
  <c r="AQ129"/>
  <c r="AP129"/>
  <c r="AU128"/>
  <c r="AT128"/>
  <c r="AS128"/>
  <c r="AR128"/>
  <c r="AQ128"/>
  <c r="AP128"/>
  <c r="AU127"/>
  <c r="AT127"/>
  <c r="AS127"/>
  <c r="AR127"/>
  <c r="AQ127"/>
  <c r="AP127"/>
  <c r="AU126"/>
  <c r="AT126"/>
  <c r="AS126"/>
  <c r="AR126"/>
  <c r="AQ126"/>
  <c r="AP126"/>
  <c r="AU125"/>
  <c r="AT125"/>
  <c r="AS125"/>
  <c r="AR125"/>
  <c r="AQ125"/>
  <c r="AP125"/>
  <c r="AU124"/>
  <c r="AT124"/>
  <c r="AS124"/>
  <c r="AR124"/>
  <c r="AQ124"/>
  <c r="AP124"/>
  <c r="AU123"/>
  <c r="AT123"/>
  <c r="AS123"/>
  <c r="AR123"/>
  <c r="AQ123"/>
  <c r="AP123"/>
  <c r="AU122"/>
  <c r="AT122"/>
  <c r="AS122"/>
  <c r="AR122"/>
  <c r="AQ122"/>
  <c r="AP122"/>
  <c r="AU121"/>
  <c r="AT121"/>
  <c r="AS121"/>
  <c r="AR121"/>
  <c r="AQ121"/>
  <c r="AP121"/>
  <c r="AU120"/>
  <c r="AT120"/>
  <c r="AS120"/>
  <c r="AR120"/>
  <c r="AQ120"/>
  <c r="AP120"/>
  <c r="AU119"/>
  <c r="AT119"/>
  <c r="AS119"/>
  <c r="AR119"/>
  <c r="AQ119"/>
  <c r="AP119"/>
  <c r="AU118"/>
  <c r="AT118"/>
  <c r="AS118"/>
  <c r="AR118"/>
  <c r="AQ118"/>
  <c r="AP118"/>
  <c r="AU117"/>
  <c r="AT117"/>
  <c r="AS117"/>
  <c r="AR117"/>
  <c r="AQ117"/>
  <c r="AP117"/>
  <c r="AU116"/>
  <c r="AT116"/>
  <c r="AS116"/>
  <c r="AR116"/>
  <c r="AQ116"/>
  <c r="AP116"/>
  <c r="AU115"/>
  <c r="AT115"/>
  <c r="AS115"/>
  <c r="AR115"/>
  <c r="AQ115"/>
  <c r="AP115"/>
  <c r="AU114"/>
  <c r="AT114"/>
  <c r="AS114"/>
  <c r="AR114"/>
  <c r="AQ114"/>
  <c r="AP114"/>
  <c r="AU113"/>
  <c r="AT113"/>
  <c r="AS113"/>
  <c r="AR113"/>
  <c r="AQ113"/>
  <c r="AP113"/>
  <c r="AU112"/>
  <c r="AT112"/>
  <c r="AS112"/>
  <c r="AR112"/>
  <c r="AQ112"/>
  <c r="AP112"/>
  <c r="AU111"/>
  <c r="AT111"/>
  <c r="AS111"/>
  <c r="AR111"/>
  <c r="AQ111"/>
  <c r="AP111"/>
  <c r="AU110"/>
  <c r="AT110"/>
  <c r="AS110"/>
  <c r="AR110"/>
  <c r="AQ110"/>
  <c r="AP110"/>
  <c r="AU109"/>
  <c r="AT109"/>
  <c r="AS109"/>
  <c r="AR109"/>
  <c r="AQ109"/>
  <c r="AP109"/>
  <c r="AU108"/>
  <c r="AT108"/>
  <c r="AS108"/>
  <c r="AR108"/>
  <c r="AQ108"/>
  <c r="AP108"/>
  <c r="AU107"/>
  <c r="AT107"/>
  <c r="AS107"/>
  <c r="AR107"/>
  <c r="AQ107"/>
  <c r="AP107"/>
  <c r="AU106"/>
  <c r="AT106"/>
  <c r="AS106"/>
  <c r="AR106"/>
  <c r="AQ106"/>
  <c r="AP106"/>
  <c r="AU105"/>
  <c r="AT105"/>
  <c r="AS105"/>
  <c r="AR105"/>
  <c r="AQ105"/>
  <c r="AP105"/>
  <c r="AU104"/>
  <c r="AT104"/>
  <c r="AS104"/>
  <c r="AR104"/>
  <c r="AQ104"/>
  <c r="AP104"/>
  <c r="AU103"/>
  <c r="AT103"/>
  <c r="AS103"/>
  <c r="AR103"/>
  <c r="AQ103"/>
  <c r="AP103"/>
  <c r="AU102"/>
  <c r="AT102"/>
  <c r="AS102"/>
  <c r="AR102"/>
  <c r="AQ102"/>
  <c r="AP102"/>
  <c r="AU101"/>
  <c r="AT101"/>
  <c r="AS101"/>
  <c r="AR101"/>
  <c r="AQ101"/>
  <c r="AP101"/>
  <c r="AU100"/>
  <c r="AT100"/>
  <c r="AS100"/>
  <c r="AR100"/>
  <c r="AQ100"/>
  <c r="AP100"/>
  <c r="AU99"/>
  <c r="AT99"/>
  <c r="AS99"/>
  <c r="AR99"/>
  <c r="AQ99"/>
  <c r="AP99"/>
  <c r="AU98"/>
  <c r="AT98"/>
  <c r="AS98"/>
  <c r="AR98"/>
  <c r="AQ98"/>
  <c r="AP98"/>
  <c r="AU97"/>
  <c r="AT97"/>
  <c r="AS97"/>
  <c r="AR97"/>
  <c r="AQ97"/>
  <c r="AP97"/>
  <c r="AU96"/>
  <c r="AT96"/>
  <c r="AS96"/>
  <c r="AR96"/>
  <c r="AQ96"/>
  <c r="AP96"/>
  <c r="AU95"/>
  <c r="AT95"/>
  <c r="AS95"/>
  <c r="AR95"/>
  <c r="AQ95"/>
  <c r="AP95"/>
  <c r="AU94"/>
  <c r="AT94"/>
  <c r="AS94"/>
  <c r="AR94"/>
  <c r="AQ94"/>
  <c r="AP94"/>
  <c r="AU93"/>
  <c r="AT93"/>
  <c r="AS93"/>
  <c r="AR93"/>
  <c r="AQ93"/>
  <c r="AP93"/>
  <c r="AU92"/>
  <c r="AT92"/>
  <c r="AS92"/>
  <c r="AR92"/>
  <c r="AQ92"/>
  <c r="AP92"/>
  <c r="AU91"/>
  <c r="AT91"/>
  <c r="AS91"/>
  <c r="AR91"/>
  <c r="AQ91"/>
  <c r="AP91"/>
  <c r="AU90"/>
  <c r="AT90"/>
  <c r="AS90"/>
  <c r="AR90"/>
  <c r="AQ90"/>
  <c r="AP90"/>
  <c r="AU89"/>
  <c r="AT89"/>
  <c r="AS89"/>
  <c r="AR89"/>
  <c r="AQ89"/>
  <c r="AP89"/>
  <c r="AU88"/>
  <c r="AT88"/>
  <c r="AS88"/>
  <c r="AR88"/>
  <c r="AQ88"/>
  <c r="AP88"/>
  <c r="AU87"/>
  <c r="AT87"/>
  <c r="AS87"/>
  <c r="AR87"/>
  <c r="AQ87"/>
  <c r="AP87"/>
  <c r="AU86"/>
  <c r="AT86"/>
  <c r="AS86"/>
  <c r="AR86"/>
  <c r="AQ86"/>
  <c r="AP86"/>
  <c r="AU85"/>
  <c r="AT85"/>
  <c r="AS85"/>
  <c r="AR85"/>
  <c r="AQ85"/>
  <c r="AP85"/>
  <c r="AU84"/>
  <c r="AT84"/>
  <c r="AS84"/>
  <c r="AR84"/>
  <c r="AQ84"/>
  <c r="AP84"/>
  <c r="AU83"/>
  <c r="AT83"/>
  <c r="AS83"/>
  <c r="AR83"/>
  <c r="AQ83"/>
  <c r="AP83"/>
  <c r="AU82"/>
  <c r="AT82"/>
  <c r="AS82"/>
  <c r="AR82"/>
  <c r="AQ82"/>
  <c r="AP82"/>
  <c r="AU81"/>
  <c r="AT81"/>
  <c r="AS81"/>
  <c r="AR81"/>
  <c r="AQ81"/>
  <c r="AP81"/>
  <c r="AU80"/>
  <c r="AT80"/>
  <c r="AS80"/>
  <c r="AR80"/>
  <c r="AQ80"/>
  <c r="AP80"/>
  <c r="AU79"/>
  <c r="AT79"/>
  <c r="AS79"/>
  <c r="AR79"/>
  <c r="AQ79"/>
  <c r="AP79"/>
  <c r="AU78"/>
  <c r="AT78"/>
  <c r="AS78"/>
  <c r="AR78"/>
  <c r="AQ78"/>
  <c r="AP78"/>
  <c r="AU77"/>
  <c r="AT77"/>
  <c r="AS77"/>
  <c r="AR77"/>
  <c r="AQ77"/>
  <c r="AP77"/>
  <c r="AU76"/>
  <c r="AT76"/>
  <c r="AS76"/>
  <c r="AR76"/>
  <c r="AQ76"/>
  <c r="AP76"/>
  <c r="AU75"/>
  <c r="AT75"/>
  <c r="AS75"/>
  <c r="AR75"/>
  <c r="AQ75"/>
  <c r="AP75"/>
  <c r="AU74"/>
  <c r="AT74"/>
  <c r="AS74"/>
  <c r="AR74"/>
  <c r="AQ74"/>
  <c r="AP74"/>
  <c r="AU73"/>
  <c r="AT73"/>
  <c r="AS73"/>
  <c r="AR73"/>
  <c r="AQ73"/>
  <c r="AP73"/>
  <c r="AU72"/>
  <c r="AT72"/>
  <c r="AS72"/>
  <c r="AR72"/>
  <c r="AQ72"/>
  <c r="AP72"/>
  <c r="AU71"/>
  <c r="AT71"/>
  <c r="AS71"/>
  <c r="AR71"/>
  <c r="AQ71"/>
  <c r="AP71"/>
  <c r="AU70"/>
  <c r="AT70"/>
  <c r="AS70"/>
  <c r="AR70"/>
  <c r="AQ70"/>
  <c r="AP70"/>
  <c r="AU69"/>
  <c r="AT69"/>
  <c r="AS69"/>
  <c r="AR69"/>
  <c r="AQ69"/>
  <c r="AP69"/>
  <c r="AU68"/>
  <c r="AT68"/>
  <c r="AS68"/>
  <c r="AR68"/>
  <c r="AQ68"/>
  <c r="AP68"/>
  <c r="AU67"/>
  <c r="AT67"/>
  <c r="AS67"/>
  <c r="AR67"/>
  <c r="AQ67"/>
  <c r="AP67"/>
  <c r="AU66"/>
  <c r="AT66"/>
  <c r="AS66"/>
  <c r="AR66"/>
  <c r="AQ66"/>
  <c r="AP66"/>
  <c r="AU65"/>
  <c r="AT65"/>
  <c r="AS65"/>
  <c r="AR65"/>
  <c r="AQ65"/>
  <c r="AP65"/>
  <c r="AU64"/>
  <c r="AT64"/>
  <c r="AS64"/>
  <c r="AR64"/>
  <c r="AQ64"/>
  <c r="AP64"/>
  <c r="AU63"/>
  <c r="AT63"/>
  <c r="AS63"/>
  <c r="AR63"/>
  <c r="AQ63"/>
  <c r="AP63"/>
  <c r="AU62"/>
  <c r="AT62"/>
  <c r="AS62"/>
  <c r="AR62"/>
  <c r="AQ62"/>
  <c r="AP62"/>
  <c r="AU61"/>
  <c r="AT61"/>
  <c r="AS61"/>
  <c r="AR61"/>
  <c r="AQ61"/>
  <c r="AP61"/>
  <c r="AU60"/>
  <c r="AT60"/>
  <c r="AS60"/>
  <c r="AR60"/>
  <c r="AQ60"/>
  <c r="AP60"/>
  <c r="AU59"/>
  <c r="AT59"/>
  <c r="AS59"/>
  <c r="AR59"/>
  <c r="AQ59"/>
  <c r="AP59"/>
  <c r="AU58"/>
  <c r="AT58"/>
  <c r="AS58"/>
  <c r="AR58"/>
  <c r="AQ58"/>
  <c r="AP58"/>
  <c r="AU57"/>
  <c r="AT57"/>
  <c r="AS57"/>
  <c r="AR57"/>
  <c r="AQ57"/>
  <c r="AP57"/>
  <c r="AU56"/>
  <c r="AT56"/>
  <c r="AS56"/>
  <c r="AR56"/>
  <c r="AQ56"/>
  <c r="AP56"/>
  <c r="AU55"/>
  <c r="AT55"/>
  <c r="AS55"/>
  <c r="AR55"/>
  <c r="AQ55"/>
  <c r="AP55"/>
  <c r="AU54"/>
  <c r="AT54"/>
  <c r="AS54"/>
  <c r="AR54"/>
  <c r="AQ54"/>
  <c r="AP54"/>
  <c r="AU53"/>
  <c r="AT53"/>
  <c r="AS53"/>
  <c r="AR53"/>
  <c r="AQ53"/>
  <c r="AP53"/>
  <c r="AU52"/>
  <c r="AT52"/>
  <c r="AS52"/>
  <c r="AR52"/>
  <c r="AQ52"/>
  <c r="AP52"/>
  <c r="AU51"/>
  <c r="AT51"/>
  <c r="AS51"/>
  <c r="AR51"/>
  <c r="AQ51"/>
  <c r="AP51"/>
  <c r="AU50"/>
  <c r="AT50"/>
  <c r="AS50"/>
  <c r="AR50"/>
  <c r="AQ50"/>
  <c r="AP50"/>
  <c r="AU49"/>
  <c r="AT49"/>
  <c r="AS49"/>
  <c r="AR49"/>
  <c r="AQ49"/>
  <c r="AP49"/>
  <c r="AU48"/>
  <c r="AT48"/>
  <c r="AS48"/>
  <c r="AR48"/>
  <c r="AQ48"/>
  <c r="AP48"/>
  <c r="AU47"/>
  <c r="AT47"/>
  <c r="AS47"/>
  <c r="AR47"/>
  <c r="AQ47"/>
  <c r="AP47"/>
  <c r="AU46"/>
  <c r="AT46"/>
  <c r="AS46"/>
  <c r="AR46"/>
  <c r="AQ46"/>
  <c r="AP46"/>
  <c r="AU45"/>
  <c r="AT45"/>
  <c r="AS45"/>
  <c r="AR45"/>
  <c r="AQ45"/>
  <c r="AP45"/>
  <c r="AU44"/>
  <c r="AT44"/>
  <c r="AS44"/>
  <c r="AR44"/>
  <c r="AQ44"/>
  <c r="AP44"/>
  <c r="AU43"/>
  <c r="AT43"/>
  <c r="AS43"/>
  <c r="AR43"/>
  <c r="AQ43"/>
  <c r="AP43"/>
  <c r="AU42"/>
  <c r="AT42"/>
  <c r="AS42"/>
  <c r="AR42"/>
  <c r="AQ42"/>
  <c r="AP42"/>
  <c r="AU41"/>
  <c r="AT41"/>
  <c r="AS41"/>
  <c r="AR41"/>
  <c r="AQ41"/>
  <c r="AP41"/>
  <c r="AU40"/>
  <c r="AT40"/>
  <c r="AS40"/>
  <c r="AR40"/>
  <c r="AQ40"/>
  <c r="AP40"/>
  <c r="AU39"/>
  <c r="AT39"/>
  <c r="AS39"/>
  <c r="AR39"/>
  <c r="AQ39"/>
  <c r="AP39"/>
  <c r="AU38"/>
  <c r="AT38"/>
  <c r="AS38"/>
  <c r="AR38"/>
  <c r="AQ38"/>
  <c r="AP38"/>
  <c r="AU37"/>
  <c r="AT37"/>
  <c r="AS37"/>
  <c r="AR37"/>
  <c r="AQ37"/>
  <c r="AP37"/>
  <c r="AU36"/>
  <c r="AT36"/>
  <c r="AS36"/>
  <c r="AR36"/>
  <c r="AQ36"/>
  <c r="AP36"/>
  <c r="AU35"/>
  <c r="AT35"/>
  <c r="AS35"/>
  <c r="AR35"/>
  <c r="AQ35"/>
  <c r="AP35"/>
  <c r="AU34"/>
  <c r="AT34"/>
  <c r="AS34"/>
  <c r="AR34"/>
  <c r="AQ34"/>
  <c r="AP34"/>
  <c r="AU33"/>
  <c r="AT33"/>
  <c r="AS33"/>
  <c r="AR33"/>
  <c r="AQ33"/>
  <c r="AP33"/>
  <c r="AU32"/>
  <c r="AT32"/>
  <c r="AS32"/>
  <c r="AR32"/>
  <c r="AQ32"/>
  <c r="AP32"/>
  <c r="AU31"/>
  <c r="AT31"/>
  <c r="AS31"/>
  <c r="AR31"/>
  <c r="AQ31"/>
  <c r="AP31"/>
  <c r="AU30"/>
  <c r="AT30"/>
  <c r="AS30"/>
  <c r="AR30"/>
  <c r="AQ30"/>
  <c r="AP30"/>
  <c r="AU29"/>
  <c r="AT29"/>
  <c r="AS29"/>
  <c r="AR29"/>
  <c r="AQ29"/>
  <c r="AP29"/>
  <c r="AU28"/>
  <c r="AT28"/>
  <c r="AS28"/>
  <c r="AR28"/>
  <c r="AQ28"/>
  <c r="AP28"/>
  <c r="AU27"/>
  <c r="AT27"/>
  <c r="AS27"/>
  <c r="AR27"/>
  <c r="AQ27"/>
  <c r="AP27"/>
  <c r="AU26"/>
  <c r="AT26"/>
  <c r="AS26"/>
  <c r="AR26"/>
  <c r="AQ26"/>
  <c r="AP26"/>
  <c r="AU25"/>
  <c r="AT25"/>
  <c r="AS25"/>
  <c r="AR25"/>
  <c r="AQ25"/>
  <c r="AP25"/>
  <c r="AU24"/>
  <c r="AT24"/>
  <c r="AS24"/>
  <c r="AR24"/>
  <c r="AQ24"/>
  <c r="AP24"/>
  <c r="AU23"/>
  <c r="AT23"/>
  <c r="AS23"/>
  <c r="AR23"/>
  <c r="AQ23"/>
  <c r="AP23"/>
  <c r="AU22"/>
  <c r="AT22"/>
  <c r="AS22"/>
  <c r="AR22"/>
  <c r="AQ22"/>
  <c r="AP22"/>
  <c r="AU21"/>
  <c r="AT21"/>
  <c r="AS21"/>
  <c r="AR21"/>
  <c r="AQ21"/>
  <c r="AP21"/>
  <c r="AU20"/>
  <c r="AT20"/>
  <c r="AS20"/>
  <c r="AR20"/>
  <c r="AQ20"/>
  <c r="AP20"/>
  <c r="AU19"/>
  <c r="AT19"/>
  <c r="AS19"/>
  <c r="AR19"/>
  <c r="AQ19"/>
  <c r="AP19"/>
  <c r="AU18"/>
  <c r="AT18"/>
  <c r="AS18"/>
  <c r="AR18"/>
  <c r="AQ18"/>
  <c r="AP18"/>
  <c r="AU17"/>
  <c r="AT17"/>
  <c r="AS17"/>
  <c r="AR17"/>
  <c r="AQ17"/>
  <c r="AP17"/>
  <c r="AU16"/>
  <c r="AT16"/>
  <c r="AS16"/>
  <c r="AR16"/>
  <c r="AQ16"/>
  <c r="AP16"/>
  <c r="AU15"/>
  <c r="AT15"/>
  <c r="AS15"/>
  <c r="AR15"/>
  <c r="AQ15"/>
  <c r="AP15"/>
  <c r="AU14"/>
  <c r="AT14"/>
  <c r="AS14"/>
  <c r="AR14"/>
  <c r="AQ14"/>
  <c r="AP14"/>
  <c r="AU13"/>
  <c r="AT13"/>
  <c r="AS13"/>
  <c r="AR13"/>
  <c r="AQ13"/>
  <c r="AP13"/>
  <c r="AU12"/>
  <c r="AT12"/>
  <c r="AS12"/>
  <c r="AR12"/>
  <c r="AQ12"/>
  <c r="AP12"/>
  <c r="AU11"/>
  <c r="AT11"/>
  <c r="AS11"/>
  <c r="AR11"/>
  <c r="AQ11"/>
  <c r="AP11"/>
  <c r="AU10"/>
  <c r="AT10"/>
  <c r="AS10"/>
  <c r="AR10"/>
  <c r="AQ10"/>
  <c r="AP10"/>
  <c r="AU9"/>
  <c r="AT9"/>
  <c r="AS9"/>
  <c r="AR9"/>
  <c r="AQ9"/>
  <c r="AP9"/>
  <c r="AU8"/>
  <c r="AT8"/>
  <c r="AS8"/>
  <c r="AR8"/>
  <c r="AQ8"/>
  <c r="AP8"/>
  <c r="AU7"/>
  <c r="AT7"/>
  <c r="AS7"/>
  <c r="AR7"/>
  <c r="AQ7"/>
  <c r="AP7"/>
  <c r="AU6"/>
  <c r="AT6"/>
  <c r="AS6"/>
  <c r="AR6"/>
  <c r="AQ6"/>
  <c r="AP6"/>
  <c r="AU5"/>
  <c r="AT5"/>
  <c r="AS5"/>
  <c r="AR5"/>
  <c r="AQ5"/>
  <c r="AP5"/>
  <c r="AU4"/>
  <c r="AT4"/>
  <c r="AS4"/>
  <c r="AR4"/>
  <c r="AQ4"/>
  <c r="AP4"/>
  <c r="AU3"/>
  <c r="AT3"/>
  <c r="AS3"/>
  <c r="AR3"/>
  <c r="AQ3"/>
  <c r="AP3"/>
  <c r="AM229"/>
  <c r="AM228"/>
  <c r="AM227"/>
  <c r="AM226"/>
  <c r="AM225"/>
  <c r="AM224"/>
  <c r="AM223"/>
  <c r="AM222"/>
  <c r="AM221"/>
  <c r="AM220"/>
  <c r="AM219"/>
  <c r="AM218"/>
  <c r="AM217"/>
  <c r="AM216"/>
  <c r="AM215"/>
  <c r="AM214"/>
  <c r="AM213"/>
  <c r="AM212"/>
  <c r="AM211"/>
  <c r="AM210"/>
  <c r="AM209"/>
  <c r="AM208"/>
  <c r="AM207"/>
  <c r="AM206"/>
  <c r="AM205"/>
  <c r="AM204"/>
  <c r="AM203"/>
  <c r="AM202"/>
  <c r="AM201"/>
  <c r="AM200"/>
  <c r="AM199"/>
  <c r="AM198"/>
  <c r="AM197"/>
  <c r="AM196"/>
  <c r="AM195"/>
  <c r="AM194"/>
  <c r="AM193"/>
  <c r="AM192"/>
  <c r="AM191"/>
  <c r="AM190"/>
  <c r="AM189"/>
  <c r="AM188"/>
  <c r="AM187"/>
  <c r="AM186"/>
  <c r="AM185"/>
  <c r="AM184"/>
  <c r="AM183"/>
  <c r="AM182"/>
  <c r="AM181"/>
  <c r="AM180"/>
  <c r="AM179"/>
  <c r="AM178"/>
  <c r="AM177"/>
  <c r="AM176"/>
  <c r="AM175"/>
  <c r="AM174"/>
  <c r="AM173"/>
  <c r="AM172"/>
  <c r="AM171"/>
  <c r="AM170"/>
  <c r="AM169"/>
  <c r="AM168"/>
  <c r="AM167"/>
  <c r="AM166"/>
  <c r="AM165"/>
  <c r="AM164"/>
  <c r="AM163"/>
  <c r="AM162"/>
  <c r="AM161"/>
  <c r="AM160"/>
  <c r="AM159"/>
  <c r="AM158"/>
  <c r="AM157"/>
  <c r="AM156"/>
  <c r="AM155"/>
  <c r="AM154"/>
  <c r="AM153"/>
  <c r="AM152"/>
  <c r="AM151"/>
  <c r="AM150"/>
  <c r="AM149"/>
  <c r="AM148"/>
  <c r="AM147"/>
  <c r="AM146"/>
  <c r="AM145"/>
  <c r="AM144"/>
  <c r="AM143"/>
  <c r="AM142"/>
  <c r="AM141"/>
  <c r="AM140"/>
  <c r="AM139"/>
  <c r="AM138"/>
  <c r="AM137"/>
  <c r="AM136"/>
  <c r="AM135"/>
  <c r="AM134"/>
  <c r="AM133"/>
  <c r="AM132"/>
  <c r="AM131"/>
  <c r="AM130"/>
  <c r="AM129"/>
  <c r="AM128"/>
  <c r="AM127"/>
  <c r="AM126"/>
  <c r="AM125"/>
  <c r="AM124"/>
  <c r="AM123"/>
  <c r="AM122"/>
  <c r="AM121"/>
  <c r="AM120"/>
  <c r="AM119"/>
  <c r="AM118"/>
  <c r="AM117"/>
  <c r="AM116"/>
  <c r="AM115"/>
  <c r="AM114"/>
  <c r="AM113"/>
  <c r="AM112"/>
  <c r="AM111"/>
  <c r="AM110"/>
  <c r="AM109"/>
  <c r="AM108"/>
  <c r="AM107"/>
  <c r="AM106"/>
  <c r="AM105"/>
  <c r="AM104"/>
  <c r="AM103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72"/>
  <c r="AM71"/>
  <c r="AM70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M15"/>
  <c r="AM14"/>
  <c r="AM13"/>
  <c r="AM12"/>
  <c r="AM11"/>
  <c r="AM10"/>
  <c r="AM9"/>
  <c r="AM8"/>
  <c r="AM7"/>
  <c r="AM6"/>
  <c r="AM5"/>
  <c r="AM4"/>
  <c r="AM3"/>
  <c r="AL229"/>
  <c r="AK229"/>
  <c r="AJ229"/>
  <c r="AI229"/>
  <c r="AH229"/>
  <c r="AL228"/>
  <c r="AK228"/>
  <c r="AJ228"/>
  <c r="AI228"/>
  <c r="AH228"/>
  <c r="AL227"/>
  <c r="AK227"/>
  <c r="AJ227"/>
  <c r="AI227"/>
  <c r="AH227"/>
  <c r="AL226"/>
  <c r="AK226"/>
  <c r="AJ226"/>
  <c r="AI226"/>
  <c r="AH226"/>
  <c r="AL225"/>
  <c r="AK225"/>
  <c r="AJ225"/>
  <c r="AI225"/>
  <c r="AH225"/>
  <c r="AL224"/>
  <c r="AK224"/>
  <c r="AJ224"/>
  <c r="AI224"/>
  <c r="AH224"/>
  <c r="AL223"/>
  <c r="AK223"/>
  <c r="AJ223"/>
  <c r="AI223"/>
  <c r="AH223"/>
  <c r="AL222"/>
  <c r="AK222"/>
  <c r="AJ222"/>
  <c r="AI222"/>
  <c r="AH222"/>
  <c r="AL221"/>
  <c r="AK221"/>
  <c r="AJ221"/>
  <c r="AI221"/>
  <c r="AH221"/>
  <c r="AL220"/>
  <c r="AK220"/>
  <c r="AJ220"/>
  <c r="AI220"/>
  <c r="AH220"/>
  <c r="AL219"/>
  <c r="AK219"/>
  <c r="AJ219"/>
  <c r="AI219"/>
  <c r="AH219"/>
  <c r="AL218"/>
  <c r="AK218"/>
  <c r="AJ218"/>
  <c r="AI218"/>
  <c r="AH218"/>
  <c r="AL217"/>
  <c r="AK217"/>
  <c r="AJ217"/>
  <c r="AI217"/>
  <c r="AH217"/>
  <c r="AL216"/>
  <c r="AK216"/>
  <c r="AJ216"/>
  <c r="AI216"/>
  <c r="AH216"/>
  <c r="AL215"/>
  <c r="AK215"/>
  <c r="AJ215"/>
  <c r="AI215"/>
  <c r="AH215"/>
  <c r="AL214"/>
  <c r="AK214"/>
  <c r="AJ214"/>
  <c r="AI214"/>
  <c r="AH214"/>
  <c r="AL213"/>
  <c r="AK213"/>
  <c r="AJ213"/>
  <c r="AI213"/>
  <c r="AH213"/>
  <c r="AL212"/>
  <c r="AK212"/>
  <c r="AJ212"/>
  <c r="AI212"/>
  <c r="AH212"/>
  <c r="AL211"/>
  <c r="AK211"/>
  <c r="AJ211"/>
  <c r="AI211"/>
  <c r="AH211"/>
  <c r="AL210"/>
  <c r="AK210"/>
  <c r="AJ210"/>
  <c r="AI210"/>
  <c r="AH210"/>
  <c r="AL209"/>
  <c r="AK209"/>
  <c r="AJ209"/>
  <c r="AI209"/>
  <c r="AH209"/>
  <c r="AL208"/>
  <c r="AK208"/>
  <c r="AJ208"/>
  <c r="AI208"/>
  <c r="AH208"/>
  <c r="AL207"/>
  <c r="AK207"/>
  <c r="AJ207"/>
  <c r="AI207"/>
  <c r="AH207"/>
  <c r="AL206"/>
  <c r="AK206"/>
  <c r="AJ206"/>
  <c r="AI206"/>
  <c r="AH206"/>
  <c r="AL205"/>
  <c r="AK205"/>
  <c r="AJ205"/>
  <c r="AI205"/>
  <c r="AH205"/>
  <c r="AL204"/>
  <c r="AK204"/>
  <c r="AJ204"/>
  <c r="AI204"/>
  <c r="AH204"/>
  <c r="AL203"/>
  <c r="AK203"/>
  <c r="AJ203"/>
  <c r="AI203"/>
  <c r="AH203"/>
  <c r="AL202"/>
  <c r="AK202"/>
  <c r="AJ202"/>
  <c r="AI202"/>
  <c r="AH202"/>
  <c r="AL201"/>
  <c r="AK201"/>
  <c r="AJ201"/>
  <c r="AI201"/>
  <c r="AH201"/>
  <c r="AL200"/>
  <c r="AK200"/>
  <c r="AJ200"/>
  <c r="AI200"/>
  <c r="AH200"/>
  <c r="AL199"/>
  <c r="AK199"/>
  <c r="AJ199"/>
  <c r="AI199"/>
  <c r="AH199"/>
  <c r="AL198"/>
  <c r="AK198"/>
  <c r="AJ198"/>
  <c r="AI198"/>
  <c r="AH198"/>
  <c r="AL197"/>
  <c r="AK197"/>
  <c r="AJ197"/>
  <c r="AI197"/>
  <c r="AH197"/>
  <c r="AL196"/>
  <c r="AK196"/>
  <c r="AJ196"/>
  <c r="AI196"/>
  <c r="AH196"/>
  <c r="AL195"/>
  <c r="AK195"/>
  <c r="AJ195"/>
  <c r="AI195"/>
  <c r="AH195"/>
  <c r="AL194"/>
  <c r="AK194"/>
  <c r="AJ194"/>
  <c r="AI194"/>
  <c r="AH194"/>
  <c r="AL193"/>
  <c r="AK193"/>
  <c r="AJ193"/>
  <c r="AI193"/>
  <c r="AH193"/>
  <c r="AL192"/>
  <c r="AK192"/>
  <c r="AJ192"/>
  <c r="AI192"/>
  <c r="AH192"/>
  <c r="AL191"/>
  <c r="AK191"/>
  <c r="AJ191"/>
  <c r="AI191"/>
  <c r="AH191"/>
  <c r="AL190"/>
  <c r="AK190"/>
  <c r="AJ190"/>
  <c r="AI190"/>
  <c r="AH190"/>
  <c r="AL189"/>
  <c r="AK189"/>
  <c r="AJ189"/>
  <c r="AI189"/>
  <c r="AH189"/>
  <c r="AL188"/>
  <c r="AK188"/>
  <c r="AJ188"/>
  <c r="AI188"/>
  <c r="AH188"/>
  <c r="AL187"/>
  <c r="AK187"/>
  <c r="AJ187"/>
  <c r="AI187"/>
  <c r="AH187"/>
  <c r="AL186"/>
  <c r="AK186"/>
  <c r="AJ186"/>
  <c r="AI186"/>
  <c r="AH186"/>
  <c r="AL185"/>
  <c r="AK185"/>
  <c r="AJ185"/>
  <c r="AI185"/>
  <c r="AH185"/>
  <c r="AL184"/>
  <c r="AK184"/>
  <c r="AJ184"/>
  <c r="AI184"/>
  <c r="AH184"/>
  <c r="AL183"/>
  <c r="AK183"/>
  <c r="AJ183"/>
  <c r="AI183"/>
  <c r="AH183"/>
  <c r="AL182"/>
  <c r="AK182"/>
  <c r="AJ182"/>
  <c r="AI182"/>
  <c r="AH182"/>
  <c r="AL181"/>
  <c r="AK181"/>
  <c r="AJ181"/>
  <c r="AI181"/>
  <c r="AH181"/>
  <c r="AL180"/>
  <c r="AK180"/>
  <c r="AJ180"/>
  <c r="AI180"/>
  <c r="AH180"/>
  <c r="AL179"/>
  <c r="AK179"/>
  <c r="AJ179"/>
  <c r="AI179"/>
  <c r="AH179"/>
  <c r="AL178"/>
  <c r="AK178"/>
  <c r="AJ178"/>
  <c r="AI178"/>
  <c r="AH178"/>
  <c r="AL177"/>
  <c r="AK177"/>
  <c r="AJ177"/>
  <c r="AI177"/>
  <c r="AH177"/>
  <c r="AL176"/>
  <c r="AK176"/>
  <c r="AJ176"/>
  <c r="AI176"/>
  <c r="AH176"/>
  <c r="AL175"/>
  <c r="AK175"/>
  <c r="AJ175"/>
  <c r="AI175"/>
  <c r="AH175"/>
  <c r="AL174"/>
  <c r="AK174"/>
  <c r="AJ174"/>
  <c r="AI174"/>
  <c r="AH174"/>
  <c r="AL173"/>
  <c r="AK173"/>
  <c r="AJ173"/>
  <c r="AI173"/>
  <c r="AH173"/>
  <c r="AL172"/>
  <c r="AK172"/>
  <c r="AJ172"/>
  <c r="AI172"/>
  <c r="AH172"/>
  <c r="AL171"/>
  <c r="AK171"/>
  <c r="AJ171"/>
  <c r="AI171"/>
  <c r="AH171"/>
  <c r="AL170"/>
  <c r="AK170"/>
  <c r="AJ170"/>
  <c r="AI170"/>
  <c r="AH170"/>
  <c r="AL169"/>
  <c r="AK169"/>
  <c r="AJ169"/>
  <c r="AI169"/>
  <c r="AH169"/>
  <c r="AL168"/>
  <c r="AK168"/>
  <c r="AJ168"/>
  <c r="AI168"/>
  <c r="AH168"/>
  <c r="AL167"/>
  <c r="AK167"/>
  <c r="AJ167"/>
  <c r="AI167"/>
  <c r="AH167"/>
  <c r="AL166"/>
  <c r="AK166"/>
  <c r="AJ166"/>
  <c r="AI166"/>
  <c r="AH166"/>
  <c r="AL165"/>
  <c r="AK165"/>
  <c r="AJ165"/>
  <c r="AI165"/>
  <c r="AH165"/>
  <c r="AL164"/>
  <c r="AK164"/>
  <c r="AJ164"/>
  <c r="AI164"/>
  <c r="AH164"/>
  <c r="AL163"/>
  <c r="AK163"/>
  <c r="AJ163"/>
  <c r="AI163"/>
  <c r="AH163"/>
  <c r="AL162"/>
  <c r="AK162"/>
  <c r="AJ162"/>
  <c r="AI162"/>
  <c r="AH162"/>
  <c r="AL161"/>
  <c r="AK161"/>
  <c r="AJ161"/>
  <c r="AI161"/>
  <c r="AH161"/>
  <c r="AL160"/>
  <c r="AK160"/>
  <c r="AJ160"/>
  <c r="AI160"/>
  <c r="AH160"/>
  <c r="AL159"/>
  <c r="AK159"/>
  <c r="AJ159"/>
  <c r="AI159"/>
  <c r="AH159"/>
  <c r="AL158"/>
  <c r="AK158"/>
  <c r="AJ158"/>
  <c r="AI158"/>
  <c r="AH158"/>
  <c r="AL157"/>
  <c r="AK157"/>
  <c r="AJ157"/>
  <c r="AI157"/>
  <c r="AH157"/>
  <c r="AL156"/>
  <c r="AK156"/>
  <c r="AJ156"/>
  <c r="AI156"/>
  <c r="AH156"/>
  <c r="AL155"/>
  <c r="AK155"/>
  <c r="AJ155"/>
  <c r="AI155"/>
  <c r="AH155"/>
  <c r="AL154"/>
  <c r="AK154"/>
  <c r="AJ154"/>
  <c r="AI154"/>
  <c r="AH154"/>
  <c r="AL153"/>
  <c r="AK153"/>
  <c r="AJ153"/>
  <c r="AI153"/>
  <c r="AH153"/>
  <c r="AL152"/>
  <c r="AK152"/>
  <c r="AJ152"/>
  <c r="AI152"/>
  <c r="AH152"/>
  <c r="AL151"/>
  <c r="AK151"/>
  <c r="AJ151"/>
  <c r="AI151"/>
  <c r="AH151"/>
  <c r="AL150"/>
  <c r="AK150"/>
  <c r="AJ150"/>
  <c r="AI150"/>
  <c r="AH150"/>
  <c r="AL149"/>
  <c r="AK149"/>
  <c r="AJ149"/>
  <c r="AI149"/>
  <c r="AH149"/>
  <c r="AL148"/>
  <c r="AK148"/>
  <c r="AJ148"/>
  <c r="AI148"/>
  <c r="AH148"/>
  <c r="AL147"/>
  <c r="AK147"/>
  <c r="AJ147"/>
  <c r="AI147"/>
  <c r="AH147"/>
  <c r="AL146"/>
  <c r="AK146"/>
  <c r="AJ146"/>
  <c r="AI146"/>
  <c r="AH146"/>
  <c r="AL145"/>
  <c r="AK145"/>
  <c r="AJ145"/>
  <c r="AI145"/>
  <c r="AH145"/>
  <c r="AL144"/>
  <c r="AK144"/>
  <c r="AJ144"/>
  <c r="AI144"/>
  <c r="AH144"/>
  <c r="AL143"/>
  <c r="AK143"/>
  <c r="AJ143"/>
  <c r="AI143"/>
  <c r="AH143"/>
  <c r="AL142"/>
  <c r="AK142"/>
  <c r="AJ142"/>
  <c r="AI142"/>
  <c r="AH142"/>
  <c r="AL141"/>
  <c r="AK141"/>
  <c r="AJ141"/>
  <c r="AI141"/>
  <c r="AH141"/>
  <c r="AL140"/>
  <c r="AK140"/>
  <c r="AJ140"/>
  <c r="AI140"/>
  <c r="AH140"/>
  <c r="AL139"/>
  <c r="AK139"/>
  <c r="AJ139"/>
  <c r="AI139"/>
  <c r="AH139"/>
  <c r="AL138"/>
  <c r="AK138"/>
  <c r="AJ138"/>
  <c r="AI138"/>
  <c r="AH138"/>
  <c r="AL137"/>
  <c r="AK137"/>
  <c r="AJ137"/>
  <c r="AI137"/>
  <c r="AH137"/>
  <c r="AL136"/>
  <c r="AK136"/>
  <c r="AJ136"/>
  <c r="AI136"/>
  <c r="AH136"/>
  <c r="AL135"/>
  <c r="AK135"/>
  <c r="AJ135"/>
  <c r="AI135"/>
  <c r="AH135"/>
  <c r="AL134"/>
  <c r="AK134"/>
  <c r="AJ134"/>
  <c r="AI134"/>
  <c r="AH134"/>
  <c r="AL133"/>
  <c r="AK133"/>
  <c r="AJ133"/>
  <c r="AI133"/>
  <c r="AH133"/>
  <c r="AL132"/>
  <c r="AK132"/>
  <c r="AJ132"/>
  <c r="AI132"/>
  <c r="AH132"/>
  <c r="AL131"/>
  <c r="AK131"/>
  <c r="AJ131"/>
  <c r="AI131"/>
  <c r="AH131"/>
  <c r="AL130"/>
  <c r="AK130"/>
  <c r="AJ130"/>
  <c r="AI130"/>
  <c r="AH130"/>
  <c r="AL129"/>
  <c r="AK129"/>
  <c r="AJ129"/>
  <c r="AI129"/>
  <c r="AH129"/>
  <c r="AL128"/>
  <c r="AK128"/>
  <c r="AJ128"/>
  <c r="AI128"/>
  <c r="AH128"/>
  <c r="AL127"/>
  <c r="AK127"/>
  <c r="AJ127"/>
  <c r="AI127"/>
  <c r="AH127"/>
  <c r="AL126"/>
  <c r="AK126"/>
  <c r="AJ126"/>
  <c r="AI126"/>
  <c r="AH126"/>
  <c r="AL125"/>
  <c r="AK125"/>
  <c r="AJ125"/>
  <c r="AI125"/>
  <c r="AH125"/>
  <c r="AL124"/>
  <c r="AK124"/>
  <c r="AJ124"/>
  <c r="AI124"/>
  <c r="AH124"/>
  <c r="AL123"/>
  <c r="AK123"/>
  <c r="AJ123"/>
  <c r="AI123"/>
  <c r="AH123"/>
  <c r="AL122"/>
  <c r="AK122"/>
  <c r="AJ122"/>
  <c r="AI122"/>
  <c r="AH122"/>
  <c r="AL121"/>
  <c r="AK121"/>
  <c r="AJ121"/>
  <c r="AI121"/>
  <c r="AH121"/>
  <c r="AL120"/>
  <c r="AK120"/>
  <c r="AJ120"/>
  <c r="AI120"/>
  <c r="AH120"/>
  <c r="AL119"/>
  <c r="AK119"/>
  <c r="AJ119"/>
  <c r="AI119"/>
  <c r="AH119"/>
  <c r="AL118"/>
  <c r="AK118"/>
  <c r="AJ118"/>
  <c r="AI118"/>
  <c r="AH118"/>
  <c r="AL117"/>
  <c r="AK117"/>
  <c r="AJ117"/>
  <c r="AI117"/>
  <c r="AH117"/>
  <c r="AL116"/>
  <c r="AK116"/>
  <c r="AJ116"/>
  <c r="AI116"/>
  <c r="AH116"/>
  <c r="AL115"/>
  <c r="AK115"/>
  <c r="AJ115"/>
  <c r="AI115"/>
  <c r="AH115"/>
  <c r="AL114"/>
  <c r="AK114"/>
  <c r="AJ114"/>
  <c r="AI114"/>
  <c r="AH114"/>
  <c r="AL113"/>
  <c r="AK113"/>
  <c r="AJ113"/>
  <c r="AI113"/>
  <c r="AH113"/>
  <c r="AL112"/>
  <c r="AK112"/>
  <c r="AJ112"/>
  <c r="AI112"/>
  <c r="AH112"/>
  <c r="AL111"/>
  <c r="AK111"/>
  <c r="AJ111"/>
  <c r="AI111"/>
  <c r="AH111"/>
  <c r="AL110"/>
  <c r="AK110"/>
  <c r="AJ110"/>
  <c r="AI110"/>
  <c r="AH110"/>
  <c r="AL109"/>
  <c r="AK109"/>
  <c r="AJ109"/>
  <c r="AI109"/>
  <c r="AH109"/>
  <c r="AL108"/>
  <c r="AK108"/>
  <c r="AJ108"/>
  <c r="AI108"/>
  <c r="AH108"/>
  <c r="AL107"/>
  <c r="AK107"/>
  <c r="AJ107"/>
  <c r="AI107"/>
  <c r="AH107"/>
  <c r="AL106"/>
  <c r="AK106"/>
  <c r="AJ106"/>
  <c r="AI106"/>
  <c r="AH106"/>
  <c r="AL105"/>
  <c r="AK105"/>
  <c r="AJ105"/>
  <c r="AI105"/>
  <c r="AH105"/>
  <c r="AL104"/>
  <c r="AK104"/>
  <c r="AJ104"/>
  <c r="AI104"/>
  <c r="AH104"/>
  <c r="AL103"/>
  <c r="AK103"/>
  <c r="AJ103"/>
  <c r="AI103"/>
  <c r="AH103"/>
  <c r="AL102"/>
  <c r="AK102"/>
  <c r="AJ102"/>
  <c r="AI102"/>
  <c r="AH102"/>
  <c r="AL101"/>
  <c r="AK101"/>
  <c r="AJ101"/>
  <c r="AI101"/>
  <c r="AH101"/>
  <c r="AL100"/>
  <c r="AK100"/>
  <c r="AJ100"/>
  <c r="AI100"/>
  <c r="AH100"/>
  <c r="AL99"/>
  <c r="AK99"/>
  <c r="AJ99"/>
  <c r="AI99"/>
  <c r="AH99"/>
  <c r="AL98"/>
  <c r="AK98"/>
  <c r="AJ98"/>
  <c r="AI98"/>
  <c r="AH98"/>
  <c r="AL97"/>
  <c r="AK97"/>
  <c r="AJ97"/>
  <c r="AI97"/>
  <c r="AH97"/>
  <c r="AL96"/>
  <c r="AK96"/>
  <c r="AJ96"/>
  <c r="AI96"/>
  <c r="AH96"/>
  <c r="AL95"/>
  <c r="AK95"/>
  <c r="AJ95"/>
  <c r="AI95"/>
  <c r="AH95"/>
  <c r="AL94"/>
  <c r="AK94"/>
  <c r="AJ94"/>
  <c r="AI94"/>
  <c r="AH94"/>
  <c r="AL93"/>
  <c r="AK93"/>
  <c r="AJ93"/>
  <c r="AI93"/>
  <c r="AH93"/>
  <c r="AL92"/>
  <c r="AK92"/>
  <c r="AJ92"/>
  <c r="AI92"/>
  <c r="AH92"/>
  <c r="AL91"/>
  <c r="AK91"/>
  <c r="AJ91"/>
  <c r="AI91"/>
  <c r="AH91"/>
  <c r="AL90"/>
  <c r="AK90"/>
  <c r="AJ90"/>
  <c r="AI90"/>
  <c r="AH90"/>
  <c r="AL89"/>
  <c r="AK89"/>
  <c r="AJ89"/>
  <c r="AI89"/>
  <c r="AH89"/>
  <c r="AL88"/>
  <c r="AK88"/>
  <c r="AJ88"/>
  <c r="AI88"/>
  <c r="AH88"/>
  <c r="AL87"/>
  <c r="AK87"/>
  <c r="AJ87"/>
  <c r="AI87"/>
  <c r="AH87"/>
  <c r="AL86"/>
  <c r="AK86"/>
  <c r="AJ86"/>
  <c r="AI86"/>
  <c r="AH86"/>
  <c r="AL85"/>
  <c r="AK85"/>
  <c r="AJ85"/>
  <c r="AI85"/>
  <c r="AH85"/>
  <c r="AL84"/>
  <c r="AK84"/>
  <c r="AJ84"/>
  <c r="AI84"/>
  <c r="AH84"/>
  <c r="AL83"/>
  <c r="AK83"/>
  <c r="AJ83"/>
  <c r="AI83"/>
  <c r="AH83"/>
  <c r="AL82"/>
  <c r="AK82"/>
  <c r="AJ82"/>
  <c r="AI82"/>
  <c r="AH82"/>
  <c r="AL81"/>
  <c r="AK81"/>
  <c r="AJ81"/>
  <c r="AI81"/>
  <c r="AH81"/>
  <c r="AL80"/>
  <c r="AK80"/>
  <c r="AJ80"/>
  <c r="AI80"/>
  <c r="AH80"/>
  <c r="AL79"/>
  <c r="AK79"/>
  <c r="AJ79"/>
  <c r="AI79"/>
  <c r="AH79"/>
  <c r="AL78"/>
  <c r="AK78"/>
  <c r="AJ78"/>
  <c r="AI78"/>
  <c r="AH78"/>
  <c r="AL77"/>
  <c r="AK77"/>
  <c r="AJ77"/>
  <c r="AI77"/>
  <c r="AH77"/>
  <c r="AL76"/>
  <c r="AK76"/>
  <c r="AJ76"/>
  <c r="AI76"/>
  <c r="AH76"/>
  <c r="AL75"/>
  <c r="AK75"/>
  <c r="AJ75"/>
  <c r="AI75"/>
  <c r="AH75"/>
  <c r="AL74"/>
  <c r="AK74"/>
  <c r="AJ74"/>
  <c r="AI74"/>
  <c r="AH74"/>
  <c r="AL73"/>
  <c r="AK73"/>
  <c r="AJ73"/>
  <c r="AI73"/>
  <c r="AH73"/>
  <c r="AL72"/>
  <c r="AK72"/>
  <c r="AJ72"/>
  <c r="AI72"/>
  <c r="AH72"/>
  <c r="AL71"/>
  <c r="AK71"/>
  <c r="AJ71"/>
  <c r="AI71"/>
  <c r="AH71"/>
  <c r="AL70"/>
  <c r="AK70"/>
  <c r="AJ70"/>
  <c r="AI70"/>
  <c r="AH70"/>
  <c r="AL69"/>
  <c r="AK69"/>
  <c r="AJ69"/>
  <c r="AI69"/>
  <c r="AH69"/>
  <c r="AL68"/>
  <c r="AK68"/>
  <c r="AJ68"/>
  <c r="AI68"/>
  <c r="AH68"/>
  <c r="AL67"/>
  <c r="AK67"/>
  <c r="AJ67"/>
  <c r="AI67"/>
  <c r="AH67"/>
  <c r="AL66"/>
  <c r="AK66"/>
  <c r="AJ66"/>
  <c r="AI66"/>
  <c r="AH66"/>
  <c r="AL65"/>
  <c r="AK65"/>
  <c r="AJ65"/>
  <c r="AI65"/>
  <c r="AH65"/>
  <c r="AL64"/>
  <c r="AK64"/>
  <c r="AJ64"/>
  <c r="AI64"/>
  <c r="AH64"/>
  <c r="AL63"/>
  <c r="AK63"/>
  <c r="AJ63"/>
  <c r="AI63"/>
  <c r="AH63"/>
  <c r="AL62"/>
  <c r="AK62"/>
  <c r="AJ62"/>
  <c r="AI62"/>
  <c r="AH62"/>
  <c r="AL61"/>
  <c r="AK61"/>
  <c r="AJ61"/>
  <c r="AI61"/>
  <c r="AH61"/>
  <c r="AL60"/>
  <c r="AK60"/>
  <c r="AJ60"/>
  <c r="AI60"/>
  <c r="AH60"/>
  <c r="AL59"/>
  <c r="AK59"/>
  <c r="AJ59"/>
  <c r="AI59"/>
  <c r="AH59"/>
  <c r="AL58"/>
  <c r="AK58"/>
  <c r="AJ58"/>
  <c r="AI58"/>
  <c r="AH58"/>
  <c r="AL57"/>
  <c r="AK57"/>
  <c r="AJ57"/>
  <c r="AI57"/>
  <c r="AH57"/>
  <c r="AL56"/>
  <c r="AK56"/>
  <c r="AJ56"/>
  <c r="AI56"/>
  <c r="AH56"/>
  <c r="AL55"/>
  <c r="AK55"/>
  <c r="AJ55"/>
  <c r="AI55"/>
  <c r="AH55"/>
  <c r="AL54"/>
  <c r="AK54"/>
  <c r="AJ54"/>
  <c r="AI54"/>
  <c r="AH54"/>
  <c r="AL53"/>
  <c r="AK53"/>
  <c r="AJ53"/>
  <c r="AI53"/>
  <c r="AH53"/>
  <c r="AL52"/>
  <c r="AK52"/>
  <c r="AJ52"/>
  <c r="AI52"/>
  <c r="AH52"/>
  <c r="AL51"/>
  <c r="AK51"/>
  <c r="AJ51"/>
  <c r="AI51"/>
  <c r="AH51"/>
  <c r="AL50"/>
  <c r="AK50"/>
  <c r="AJ50"/>
  <c r="AI50"/>
  <c r="AH50"/>
  <c r="AL49"/>
  <c r="AK49"/>
  <c r="AJ49"/>
  <c r="AI49"/>
  <c r="AH49"/>
  <c r="AL48"/>
  <c r="AK48"/>
  <c r="AJ48"/>
  <c r="AI48"/>
  <c r="AH48"/>
  <c r="AL47"/>
  <c r="AK47"/>
  <c r="AJ47"/>
  <c r="AI47"/>
  <c r="AH47"/>
  <c r="AL46"/>
  <c r="AK46"/>
  <c r="AJ46"/>
  <c r="AI46"/>
  <c r="AH46"/>
  <c r="AL45"/>
  <c r="AK45"/>
  <c r="AJ45"/>
  <c r="AI45"/>
  <c r="AH45"/>
  <c r="AL44"/>
  <c r="AK44"/>
  <c r="AJ44"/>
  <c r="AI44"/>
  <c r="AH44"/>
  <c r="AL43"/>
  <c r="AK43"/>
  <c r="AJ43"/>
  <c r="AI43"/>
  <c r="AH43"/>
  <c r="AL42"/>
  <c r="AK42"/>
  <c r="AJ42"/>
  <c r="AI42"/>
  <c r="AH42"/>
  <c r="AL41"/>
  <c r="AK41"/>
  <c r="AJ41"/>
  <c r="AI41"/>
  <c r="AH41"/>
  <c r="AL40"/>
  <c r="AK40"/>
  <c r="AJ40"/>
  <c r="AI40"/>
  <c r="AH40"/>
  <c r="AL39"/>
  <c r="AK39"/>
  <c r="AJ39"/>
  <c r="AI39"/>
  <c r="AH39"/>
  <c r="AL38"/>
  <c r="AK38"/>
  <c r="AJ38"/>
  <c r="AI38"/>
  <c r="AH38"/>
  <c r="AL37"/>
  <c r="AK37"/>
  <c r="AJ37"/>
  <c r="AI37"/>
  <c r="AH37"/>
  <c r="AL36"/>
  <c r="AK36"/>
  <c r="AJ36"/>
  <c r="AI36"/>
  <c r="AH36"/>
  <c r="AL35"/>
  <c r="AK35"/>
  <c r="AJ35"/>
  <c r="AI35"/>
  <c r="AH35"/>
  <c r="AL34"/>
  <c r="AK34"/>
  <c r="AJ34"/>
  <c r="AI34"/>
  <c r="AH34"/>
  <c r="AL33"/>
  <c r="AK33"/>
  <c r="AJ33"/>
  <c r="AI33"/>
  <c r="AH33"/>
  <c r="AL32"/>
  <c r="AK32"/>
  <c r="AJ32"/>
  <c r="AI32"/>
  <c r="AH32"/>
  <c r="AL31"/>
  <c r="AK31"/>
  <c r="AJ31"/>
  <c r="AI31"/>
  <c r="AH31"/>
  <c r="AL30"/>
  <c r="AK30"/>
  <c r="AJ30"/>
  <c r="AI30"/>
  <c r="AH30"/>
  <c r="AL29"/>
  <c r="AK29"/>
  <c r="AJ29"/>
  <c r="AI29"/>
  <c r="AH29"/>
  <c r="AL28"/>
  <c r="AK28"/>
  <c r="AJ28"/>
  <c r="AI28"/>
  <c r="AH28"/>
  <c r="AL27"/>
  <c r="AK27"/>
  <c r="AJ27"/>
  <c r="AI27"/>
  <c r="AH27"/>
  <c r="AL26"/>
  <c r="AK26"/>
  <c r="AJ26"/>
  <c r="AI26"/>
  <c r="AH26"/>
  <c r="AL25"/>
  <c r="AK25"/>
  <c r="AJ25"/>
  <c r="AI25"/>
  <c r="AH25"/>
  <c r="AL24"/>
  <c r="AK24"/>
  <c r="AJ24"/>
  <c r="AI24"/>
  <c r="AH24"/>
  <c r="AL23"/>
  <c r="AK23"/>
  <c r="AJ23"/>
  <c r="AI23"/>
  <c r="AH23"/>
  <c r="AL22"/>
  <c r="AK22"/>
  <c r="AJ22"/>
  <c r="AI22"/>
  <c r="AH22"/>
  <c r="AL21"/>
  <c r="AK21"/>
  <c r="AJ21"/>
  <c r="AI21"/>
  <c r="AH21"/>
  <c r="AL20"/>
  <c r="AK20"/>
  <c r="AJ20"/>
  <c r="AI20"/>
  <c r="AH20"/>
  <c r="AL19"/>
  <c r="AK19"/>
  <c r="AJ19"/>
  <c r="AI19"/>
  <c r="AH19"/>
  <c r="AL18"/>
  <c r="AK18"/>
  <c r="AJ18"/>
  <c r="AI18"/>
  <c r="AH18"/>
  <c r="AL17"/>
  <c r="AK17"/>
  <c r="AJ17"/>
  <c r="AI17"/>
  <c r="AH17"/>
  <c r="AL16"/>
  <c r="AK16"/>
  <c r="AJ16"/>
  <c r="AI16"/>
  <c r="AH16"/>
  <c r="AL15"/>
  <c r="AK15"/>
  <c r="AJ15"/>
  <c r="AI15"/>
  <c r="AH15"/>
  <c r="AL14"/>
  <c r="AK14"/>
  <c r="AJ14"/>
  <c r="AI14"/>
  <c r="AH14"/>
  <c r="AL13"/>
  <c r="AK13"/>
  <c r="AJ13"/>
  <c r="AI13"/>
  <c r="AH13"/>
  <c r="AL12"/>
  <c r="AK12"/>
  <c r="AJ12"/>
  <c r="AI12"/>
  <c r="AH12"/>
  <c r="AL11"/>
  <c r="AK11"/>
  <c r="AJ11"/>
  <c r="AI11"/>
  <c r="AH11"/>
  <c r="AL10"/>
  <c r="AK10"/>
  <c r="AJ10"/>
  <c r="AI10"/>
  <c r="AH10"/>
  <c r="AL9"/>
  <c r="AK9"/>
  <c r="AJ9"/>
  <c r="AI9"/>
  <c r="AH9"/>
  <c r="AL8"/>
  <c r="AK8"/>
  <c r="AJ8"/>
  <c r="AI8"/>
  <c r="AH8"/>
  <c r="AL7"/>
  <c r="AK7"/>
  <c r="AJ7"/>
  <c r="AI7"/>
  <c r="AH7"/>
  <c r="AL6"/>
  <c r="AK6"/>
  <c r="AJ6"/>
  <c r="AI6"/>
  <c r="AH6"/>
  <c r="AL5"/>
  <c r="AK5"/>
  <c r="AJ5"/>
  <c r="AI5"/>
  <c r="AH5"/>
  <c r="AL4"/>
  <c r="AK4"/>
  <c r="AJ4"/>
  <c r="AI4"/>
  <c r="AH4"/>
  <c r="AK3"/>
  <c r="AJ3"/>
  <c r="AI3"/>
  <c r="AL3"/>
  <c r="AH3"/>
  <c r="AE229"/>
  <c r="AE228"/>
  <c r="AE227"/>
  <c r="AE226"/>
  <c r="AE225"/>
  <c r="AE224"/>
  <c r="AE223"/>
  <c r="AE222"/>
  <c r="AE221"/>
  <c r="AE220"/>
  <c r="AE219"/>
  <c r="AE218"/>
  <c r="AE217"/>
  <c r="AE216"/>
  <c r="AE215"/>
  <c r="AE214"/>
  <c r="AE213"/>
  <c r="AE212"/>
  <c r="AE211"/>
  <c r="AE210"/>
  <c r="AE209"/>
  <c r="AE208"/>
  <c r="AE207"/>
  <c r="AE206"/>
  <c r="AE205"/>
  <c r="AE204"/>
  <c r="AE203"/>
  <c r="AE202"/>
  <c r="AE201"/>
  <c r="AE200"/>
  <c r="AE199"/>
  <c r="AE198"/>
  <c r="AE197"/>
  <c r="AE196"/>
  <c r="AE195"/>
  <c r="AE194"/>
  <c r="AE193"/>
  <c r="AE192"/>
  <c r="AE191"/>
  <c r="AE190"/>
  <c r="AE189"/>
  <c r="AE188"/>
  <c r="AE187"/>
  <c r="AE186"/>
  <c r="AE185"/>
  <c r="AE184"/>
  <c r="AE183"/>
  <c r="AE182"/>
  <c r="AE181"/>
  <c r="AE180"/>
  <c r="AE179"/>
  <c r="AE178"/>
  <c r="AE177"/>
  <c r="AE176"/>
  <c r="AE175"/>
  <c r="AE174"/>
  <c r="AE173"/>
  <c r="AE172"/>
  <c r="AE171"/>
  <c r="AE170"/>
  <c r="AE169"/>
  <c r="AE168"/>
  <c r="AE167"/>
  <c r="AE166"/>
  <c r="AE165"/>
  <c r="AE164"/>
  <c r="AE163"/>
  <c r="AE162"/>
  <c r="AE161"/>
  <c r="AE160"/>
  <c r="AE159"/>
  <c r="AE158"/>
  <c r="AE157"/>
  <c r="AE156"/>
  <c r="AE155"/>
  <c r="AE154"/>
  <c r="AE153"/>
  <c r="AE152"/>
  <c r="AE151"/>
  <c r="AE150"/>
  <c r="AE149"/>
  <c r="AE148"/>
  <c r="AE147"/>
  <c r="AE146"/>
  <c r="AE145"/>
  <c r="AE144"/>
  <c r="AE143"/>
  <c r="AE142"/>
  <c r="AE141"/>
  <c r="AE140"/>
  <c r="AE139"/>
  <c r="AE138"/>
  <c r="AE137"/>
  <c r="AE136"/>
  <c r="AE135"/>
  <c r="AE134"/>
  <c r="AE133"/>
  <c r="AE132"/>
  <c r="AE131"/>
  <c r="AE130"/>
  <c r="AE129"/>
  <c r="AE128"/>
  <c r="AE127"/>
  <c r="AE126"/>
  <c r="AE125"/>
  <c r="AE124"/>
  <c r="AE123"/>
  <c r="AE122"/>
  <c r="AE121"/>
  <c r="AE120"/>
  <c r="AE119"/>
  <c r="AE118"/>
  <c r="AE117"/>
  <c r="AE116"/>
  <c r="AE115"/>
  <c r="AE114"/>
  <c r="AE113"/>
  <c r="AE112"/>
  <c r="AE111"/>
  <c r="AE110"/>
  <c r="AE109"/>
  <c r="AE108"/>
  <c r="AE107"/>
  <c r="AE106"/>
  <c r="AE105"/>
  <c r="AE104"/>
  <c r="AE103"/>
  <c r="AE102"/>
  <c r="AE101"/>
  <c r="AE100"/>
  <c r="AE99"/>
  <c r="AE98"/>
  <c r="AE97"/>
  <c r="AE96"/>
  <c r="AE95"/>
  <c r="AE94"/>
  <c r="AE93"/>
  <c r="AE92"/>
  <c r="AE91"/>
  <c r="AE90"/>
  <c r="AE89"/>
  <c r="AE88"/>
  <c r="AE87"/>
  <c r="AE86"/>
  <c r="AE85"/>
  <c r="AE84"/>
  <c r="AE83"/>
  <c r="AE82"/>
  <c r="AE81"/>
  <c r="AE80"/>
  <c r="AE79"/>
  <c r="AE78"/>
  <c r="AE77"/>
  <c r="AE76"/>
  <c r="AE75"/>
  <c r="AE74"/>
  <c r="AE73"/>
  <c r="AE72"/>
  <c r="AE71"/>
  <c r="AE70"/>
  <c r="AE69"/>
  <c r="AE68"/>
  <c r="AE67"/>
  <c r="AE66"/>
  <c r="AE65"/>
  <c r="AE64"/>
  <c r="AE63"/>
  <c r="AE62"/>
  <c r="AE61"/>
  <c r="AE60"/>
  <c r="AE59"/>
  <c r="AE58"/>
  <c r="AE57"/>
  <c r="AE56"/>
  <c r="AE55"/>
  <c r="AE54"/>
  <c r="AE53"/>
  <c r="AE52"/>
  <c r="AE51"/>
  <c r="AE50"/>
  <c r="AE49"/>
  <c r="AE48"/>
  <c r="AE47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4"/>
  <c r="AE3"/>
  <c r="AD229"/>
  <c r="AD228"/>
  <c r="AD227"/>
  <c r="AD226"/>
  <c r="AD225"/>
  <c r="AD224"/>
  <c r="AD223"/>
  <c r="AD222"/>
  <c r="AD221"/>
  <c r="AD220"/>
  <c r="AD219"/>
  <c r="AD218"/>
  <c r="AD217"/>
  <c r="AD216"/>
  <c r="AD215"/>
  <c r="AD214"/>
  <c r="AD213"/>
  <c r="AD212"/>
  <c r="AD211"/>
  <c r="AD210"/>
  <c r="AD209"/>
  <c r="AD208"/>
  <c r="AD207"/>
  <c r="AD206"/>
  <c r="AD205"/>
  <c r="AD204"/>
  <c r="AD203"/>
  <c r="AD202"/>
  <c r="AD201"/>
  <c r="AD200"/>
  <c r="AD199"/>
  <c r="AD198"/>
  <c r="AD197"/>
  <c r="AD196"/>
  <c r="AD195"/>
  <c r="AD194"/>
  <c r="AD193"/>
  <c r="AD192"/>
  <c r="AD191"/>
  <c r="AD190"/>
  <c r="AD189"/>
  <c r="AD188"/>
  <c r="AD187"/>
  <c r="AD186"/>
  <c r="AD185"/>
  <c r="AD184"/>
  <c r="AD183"/>
  <c r="AD182"/>
  <c r="AD181"/>
  <c r="AD180"/>
  <c r="AD179"/>
  <c r="AD178"/>
  <c r="AD177"/>
  <c r="AD176"/>
  <c r="AD175"/>
  <c r="AD174"/>
  <c r="AD173"/>
  <c r="AD172"/>
  <c r="AD171"/>
  <c r="AD170"/>
  <c r="AD169"/>
  <c r="AD168"/>
  <c r="AD167"/>
  <c r="AD166"/>
  <c r="AD165"/>
  <c r="AD164"/>
  <c r="AD163"/>
  <c r="AD162"/>
  <c r="AD161"/>
  <c r="AD160"/>
  <c r="AD159"/>
  <c r="AD158"/>
  <c r="AD157"/>
  <c r="AD156"/>
  <c r="AD155"/>
  <c r="AD154"/>
  <c r="AD153"/>
  <c r="AD152"/>
  <c r="AD151"/>
  <c r="AD150"/>
  <c r="AD149"/>
  <c r="AD148"/>
  <c r="AD147"/>
  <c r="AD146"/>
  <c r="AD145"/>
  <c r="AD144"/>
  <c r="AD143"/>
  <c r="AD142"/>
  <c r="AD141"/>
  <c r="AD140"/>
  <c r="AD139"/>
  <c r="AD138"/>
  <c r="AD137"/>
  <c r="AD136"/>
  <c r="AD135"/>
  <c r="AD134"/>
  <c r="AD133"/>
  <c r="AD132"/>
  <c r="AD131"/>
  <c r="AD130"/>
  <c r="AD129"/>
  <c r="AD128"/>
  <c r="AD127"/>
  <c r="AD126"/>
  <c r="AD125"/>
  <c r="AD124"/>
  <c r="AD123"/>
  <c r="AD122"/>
  <c r="AD121"/>
  <c r="AD120"/>
  <c r="AD119"/>
  <c r="AD118"/>
  <c r="AD117"/>
  <c r="AD116"/>
  <c r="AD115"/>
  <c r="AD114"/>
  <c r="AD113"/>
  <c r="AD112"/>
  <c r="AD111"/>
  <c r="AD110"/>
  <c r="AD109"/>
  <c r="AD108"/>
  <c r="AD107"/>
  <c r="AD106"/>
  <c r="AD105"/>
  <c r="AD104"/>
  <c r="AD103"/>
  <c r="AD102"/>
  <c r="AD101"/>
  <c r="AD100"/>
  <c r="AD99"/>
  <c r="AD98"/>
  <c r="AD97"/>
  <c r="AD96"/>
  <c r="AD95"/>
  <c r="AD94"/>
  <c r="AD93"/>
  <c r="AD92"/>
  <c r="AD91"/>
  <c r="AD90"/>
  <c r="AD89"/>
  <c r="AD88"/>
  <c r="AD87"/>
  <c r="AD86"/>
  <c r="AD85"/>
  <c r="AD84"/>
  <c r="AD83"/>
  <c r="AD82"/>
  <c r="AD81"/>
  <c r="AD80"/>
  <c r="AD79"/>
  <c r="AD78"/>
  <c r="AD77"/>
  <c r="AD76"/>
  <c r="AD75"/>
  <c r="AD74"/>
  <c r="AD73"/>
  <c r="AD72"/>
  <c r="AD71"/>
  <c r="AD70"/>
  <c r="AD69"/>
  <c r="AD68"/>
  <c r="AD67"/>
  <c r="AD66"/>
  <c r="AD65"/>
  <c r="AD64"/>
  <c r="AD63"/>
  <c r="AD62"/>
  <c r="AD61"/>
  <c r="AD60"/>
  <c r="AD59"/>
  <c r="AD58"/>
  <c r="AD57"/>
  <c r="AD56"/>
  <c r="AD55"/>
  <c r="AD54"/>
  <c r="AD53"/>
  <c r="AD52"/>
  <c r="AD51"/>
  <c r="AD50"/>
  <c r="AD49"/>
  <c r="AD48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4"/>
  <c r="AD3"/>
  <c r="T229"/>
  <c r="S229"/>
  <c r="R229"/>
  <c r="Q229"/>
  <c r="P229"/>
  <c r="O229"/>
  <c r="N229"/>
  <c r="T228"/>
  <c r="S228"/>
  <c r="R228"/>
  <c r="Q228"/>
  <c r="P228"/>
  <c r="O228"/>
  <c r="N228"/>
  <c r="T227"/>
  <c r="S227"/>
  <c r="R227"/>
  <c r="Q227"/>
  <c r="P227"/>
  <c r="O227"/>
  <c r="N227"/>
  <c r="T226"/>
  <c r="S226"/>
  <c r="R226"/>
  <c r="Q226"/>
  <c r="P226"/>
  <c r="O226"/>
  <c r="N226"/>
  <c r="T225"/>
  <c r="S225"/>
  <c r="R225"/>
  <c r="Q225"/>
  <c r="P225"/>
  <c r="O225"/>
  <c r="N225"/>
  <c r="T224"/>
  <c r="S224"/>
  <c r="R224"/>
  <c r="Q224"/>
  <c r="P224"/>
  <c r="O224"/>
  <c r="N224"/>
  <c r="T223"/>
  <c r="S223"/>
  <c r="R223"/>
  <c r="Q223"/>
  <c r="P223"/>
  <c r="O223"/>
  <c r="N223"/>
  <c r="T222"/>
  <c r="S222"/>
  <c r="R222"/>
  <c r="Q222"/>
  <c r="P222"/>
  <c r="O222"/>
  <c r="N222"/>
  <c r="T221"/>
  <c r="S221"/>
  <c r="R221"/>
  <c r="Q221"/>
  <c r="P221"/>
  <c r="O221"/>
  <c r="N221"/>
  <c r="T220"/>
  <c r="S220"/>
  <c r="R220"/>
  <c r="Q220"/>
  <c r="P220"/>
  <c r="O220"/>
  <c r="N220"/>
  <c r="T219"/>
  <c r="S219"/>
  <c r="R219"/>
  <c r="Q219"/>
  <c r="P219"/>
  <c r="O219"/>
  <c r="N219"/>
  <c r="T218"/>
  <c r="S218"/>
  <c r="R218"/>
  <c r="Q218"/>
  <c r="P218"/>
  <c r="O218"/>
  <c r="N218"/>
  <c r="T217"/>
  <c r="S217"/>
  <c r="R217"/>
  <c r="Q217"/>
  <c r="P217"/>
  <c r="O217"/>
  <c r="N217"/>
  <c r="T216"/>
  <c r="S216"/>
  <c r="R216"/>
  <c r="Q216"/>
  <c r="P216"/>
  <c r="O216"/>
  <c r="N216"/>
  <c r="T215"/>
  <c r="S215"/>
  <c r="R215"/>
  <c r="Q215"/>
  <c r="P215"/>
  <c r="O215"/>
  <c r="N215"/>
  <c r="T214"/>
  <c r="S214"/>
  <c r="R214"/>
  <c r="Q214"/>
  <c r="P214"/>
  <c r="O214"/>
  <c r="N214"/>
  <c r="T213"/>
  <c r="S213"/>
  <c r="R213"/>
  <c r="Q213"/>
  <c r="P213"/>
  <c r="O213"/>
  <c r="N213"/>
  <c r="T212"/>
  <c r="S212"/>
  <c r="R212"/>
  <c r="Q212"/>
  <c r="P212"/>
  <c r="O212"/>
  <c r="N212"/>
  <c r="T211"/>
  <c r="S211"/>
  <c r="R211"/>
  <c r="Q211"/>
  <c r="P211"/>
  <c r="O211"/>
  <c r="N211"/>
  <c r="T210"/>
  <c r="S210"/>
  <c r="R210"/>
  <c r="Q210"/>
  <c r="P210"/>
  <c r="O210"/>
  <c r="N210"/>
  <c r="T209"/>
  <c r="S209"/>
  <c r="R209"/>
  <c r="Q209"/>
  <c r="P209"/>
  <c r="O209"/>
  <c r="N209"/>
  <c r="T208"/>
  <c r="S208"/>
  <c r="R208"/>
  <c r="Q208"/>
  <c r="P208"/>
  <c r="O208"/>
  <c r="N208"/>
  <c r="T207"/>
  <c r="S207"/>
  <c r="R207"/>
  <c r="Q207"/>
  <c r="P207"/>
  <c r="O207"/>
  <c r="N207"/>
  <c r="T206"/>
  <c r="S206"/>
  <c r="R206"/>
  <c r="Q206"/>
  <c r="P206"/>
  <c r="O206"/>
  <c r="N206"/>
  <c r="T205"/>
  <c r="S205"/>
  <c r="R205"/>
  <c r="Q205"/>
  <c r="P205"/>
  <c r="O205"/>
  <c r="N205"/>
  <c r="T204"/>
  <c r="S204"/>
  <c r="R204"/>
  <c r="Q204"/>
  <c r="P204"/>
  <c r="O204"/>
  <c r="N204"/>
  <c r="T203"/>
  <c r="S203"/>
  <c r="R203"/>
  <c r="Q203"/>
  <c r="P203"/>
  <c r="O203"/>
  <c r="N203"/>
  <c r="T202"/>
  <c r="S202"/>
  <c r="R202"/>
  <c r="Q202"/>
  <c r="P202"/>
  <c r="O202"/>
  <c r="N202"/>
  <c r="T201"/>
  <c r="S201"/>
  <c r="R201"/>
  <c r="Q201"/>
  <c r="P201"/>
  <c r="O201"/>
  <c r="N201"/>
  <c r="T200"/>
  <c r="S200"/>
  <c r="R200"/>
  <c r="Q200"/>
  <c r="P200"/>
  <c r="O200"/>
  <c r="N200"/>
  <c r="T199"/>
  <c r="S199"/>
  <c r="R199"/>
  <c r="Q199"/>
  <c r="P199"/>
  <c r="O199"/>
  <c r="N199"/>
  <c r="T198"/>
  <c r="S198"/>
  <c r="R198"/>
  <c r="Q198"/>
  <c r="P198"/>
  <c r="O198"/>
  <c r="N198"/>
  <c r="T197"/>
  <c r="S197"/>
  <c r="R197"/>
  <c r="Q197"/>
  <c r="P197"/>
  <c r="O197"/>
  <c r="N197"/>
  <c r="T196"/>
  <c r="S196"/>
  <c r="R196"/>
  <c r="Q196"/>
  <c r="P196"/>
  <c r="O196"/>
  <c r="N196"/>
  <c r="T195"/>
  <c r="S195"/>
  <c r="R195"/>
  <c r="Q195"/>
  <c r="P195"/>
  <c r="O195"/>
  <c r="N195"/>
  <c r="T194"/>
  <c r="S194"/>
  <c r="R194"/>
  <c r="Q194"/>
  <c r="P194"/>
  <c r="O194"/>
  <c r="N194"/>
  <c r="T193"/>
  <c r="S193"/>
  <c r="R193"/>
  <c r="Q193"/>
  <c r="P193"/>
  <c r="O193"/>
  <c r="N193"/>
  <c r="T192"/>
  <c r="S192"/>
  <c r="R192"/>
  <c r="Q192"/>
  <c r="P192"/>
  <c r="O192"/>
  <c r="N192"/>
  <c r="T191"/>
  <c r="S191"/>
  <c r="R191"/>
  <c r="Q191"/>
  <c r="P191"/>
  <c r="O191"/>
  <c r="N191"/>
  <c r="T190"/>
  <c r="S190"/>
  <c r="R190"/>
  <c r="Q190"/>
  <c r="P190"/>
  <c r="O190"/>
  <c r="N190"/>
  <c r="T189"/>
  <c r="S189"/>
  <c r="R189"/>
  <c r="Q189"/>
  <c r="P189"/>
  <c r="O189"/>
  <c r="N189"/>
  <c r="T188"/>
  <c r="S188"/>
  <c r="R188"/>
  <c r="Q188"/>
  <c r="P188"/>
  <c r="O188"/>
  <c r="N188"/>
  <c r="T187"/>
  <c r="S187"/>
  <c r="R187"/>
  <c r="Q187"/>
  <c r="P187"/>
  <c r="O187"/>
  <c r="N187"/>
  <c r="T186"/>
  <c r="S186"/>
  <c r="R186"/>
  <c r="Q186"/>
  <c r="P186"/>
  <c r="O186"/>
  <c r="N186"/>
  <c r="T185"/>
  <c r="S185"/>
  <c r="R185"/>
  <c r="Q185"/>
  <c r="P185"/>
  <c r="O185"/>
  <c r="N185"/>
  <c r="T184"/>
  <c r="S184"/>
  <c r="R184"/>
  <c r="Q184"/>
  <c r="P184"/>
  <c r="O184"/>
  <c r="N184"/>
  <c r="T183"/>
  <c r="S183"/>
  <c r="R183"/>
  <c r="Q183"/>
  <c r="P183"/>
  <c r="O183"/>
  <c r="N183"/>
  <c r="T182"/>
  <c r="S182"/>
  <c r="R182"/>
  <c r="Q182"/>
  <c r="P182"/>
  <c r="O182"/>
  <c r="N182"/>
  <c r="T181"/>
  <c r="S181"/>
  <c r="R181"/>
  <c r="Q181"/>
  <c r="P181"/>
  <c r="O181"/>
  <c r="N181"/>
  <c r="T180"/>
  <c r="S180"/>
  <c r="R180"/>
  <c r="Q180"/>
  <c r="P180"/>
  <c r="O180"/>
  <c r="N180"/>
  <c r="T179"/>
  <c r="S179"/>
  <c r="R179"/>
  <c r="Q179"/>
  <c r="P179"/>
  <c r="O179"/>
  <c r="N179"/>
  <c r="T178"/>
  <c r="S178"/>
  <c r="R178"/>
  <c r="Q178"/>
  <c r="P178"/>
  <c r="O178"/>
  <c r="N178"/>
  <c r="T177"/>
  <c r="S177"/>
  <c r="R177"/>
  <c r="Q177"/>
  <c r="P177"/>
  <c r="O177"/>
  <c r="N177"/>
  <c r="T176"/>
  <c r="S176"/>
  <c r="R176"/>
  <c r="Q176"/>
  <c r="P176"/>
  <c r="O176"/>
  <c r="N176"/>
  <c r="T175"/>
  <c r="S175"/>
  <c r="R175"/>
  <c r="Q175"/>
  <c r="P175"/>
  <c r="O175"/>
  <c r="N175"/>
  <c r="T174"/>
  <c r="S174"/>
  <c r="R174"/>
  <c r="Q174"/>
  <c r="P174"/>
  <c r="O174"/>
  <c r="N174"/>
  <c r="T173"/>
  <c r="S173"/>
  <c r="R173"/>
  <c r="Q173"/>
  <c r="P173"/>
  <c r="O173"/>
  <c r="N173"/>
  <c r="T172"/>
  <c r="S172"/>
  <c r="R172"/>
  <c r="Q172"/>
  <c r="P172"/>
  <c r="O172"/>
  <c r="N172"/>
  <c r="T171"/>
  <c r="S171"/>
  <c r="R171"/>
  <c r="Q171"/>
  <c r="P171"/>
  <c r="O171"/>
  <c r="N171"/>
  <c r="T170"/>
  <c r="S170"/>
  <c r="R170"/>
  <c r="Q170"/>
  <c r="P170"/>
  <c r="O170"/>
  <c r="N170"/>
  <c r="T169"/>
  <c r="S169"/>
  <c r="R169"/>
  <c r="Q169"/>
  <c r="P169"/>
  <c r="O169"/>
  <c r="N169"/>
  <c r="T168"/>
  <c r="S168"/>
  <c r="R168"/>
  <c r="Q168"/>
  <c r="P168"/>
  <c r="O168"/>
  <c r="N168"/>
  <c r="T167"/>
  <c r="S167"/>
  <c r="R167"/>
  <c r="Q167"/>
  <c r="P167"/>
  <c r="O167"/>
  <c r="N167"/>
  <c r="T166"/>
  <c r="S166"/>
  <c r="R166"/>
  <c r="Q166"/>
  <c r="P166"/>
  <c r="O166"/>
  <c r="N166"/>
  <c r="T165"/>
  <c r="S165"/>
  <c r="R165"/>
  <c r="Q165"/>
  <c r="P165"/>
  <c r="O165"/>
  <c r="N165"/>
  <c r="T164"/>
  <c r="S164"/>
  <c r="R164"/>
  <c r="Q164"/>
  <c r="P164"/>
  <c r="O164"/>
  <c r="N164"/>
  <c r="T163"/>
  <c r="S163"/>
  <c r="R163"/>
  <c r="Q163"/>
  <c r="P163"/>
  <c r="O163"/>
  <c r="N163"/>
  <c r="T162"/>
  <c r="S162"/>
  <c r="R162"/>
  <c r="Q162"/>
  <c r="P162"/>
  <c r="O162"/>
  <c r="N162"/>
  <c r="T161"/>
  <c r="S161"/>
  <c r="R161"/>
  <c r="Q161"/>
  <c r="P161"/>
  <c r="O161"/>
  <c r="N161"/>
  <c r="T160"/>
  <c r="S160"/>
  <c r="R160"/>
  <c r="Q160"/>
  <c r="P160"/>
  <c r="O160"/>
  <c r="N160"/>
  <c r="T159"/>
  <c r="S159"/>
  <c r="R159"/>
  <c r="Q159"/>
  <c r="P159"/>
  <c r="O159"/>
  <c r="N159"/>
  <c r="T158"/>
  <c r="S158"/>
  <c r="R158"/>
  <c r="Q158"/>
  <c r="P158"/>
  <c r="O158"/>
  <c r="N158"/>
  <c r="T157"/>
  <c r="S157"/>
  <c r="R157"/>
  <c r="Q157"/>
  <c r="P157"/>
  <c r="O157"/>
  <c r="N157"/>
  <c r="T156"/>
  <c r="S156"/>
  <c r="R156"/>
  <c r="Q156"/>
  <c r="P156"/>
  <c r="O156"/>
  <c r="N156"/>
  <c r="T155"/>
  <c r="S155"/>
  <c r="R155"/>
  <c r="Q155"/>
  <c r="P155"/>
  <c r="O155"/>
  <c r="N155"/>
  <c r="T154"/>
  <c r="S154"/>
  <c r="R154"/>
  <c r="Q154"/>
  <c r="P154"/>
  <c r="O154"/>
  <c r="N154"/>
  <c r="T153"/>
  <c r="S153"/>
  <c r="R153"/>
  <c r="Q153"/>
  <c r="P153"/>
  <c r="O153"/>
  <c r="N153"/>
  <c r="T152"/>
  <c r="S152"/>
  <c r="R152"/>
  <c r="Q152"/>
  <c r="P152"/>
  <c r="O152"/>
  <c r="N152"/>
  <c r="T151"/>
  <c r="S151"/>
  <c r="R151"/>
  <c r="Q151"/>
  <c r="P151"/>
  <c r="O151"/>
  <c r="N151"/>
  <c r="T150"/>
  <c r="S150"/>
  <c r="R150"/>
  <c r="Q150"/>
  <c r="P150"/>
  <c r="O150"/>
  <c r="N150"/>
  <c r="T149"/>
  <c r="S149"/>
  <c r="R149"/>
  <c r="Q149"/>
  <c r="P149"/>
  <c r="O149"/>
  <c r="N149"/>
  <c r="T148"/>
  <c r="S148"/>
  <c r="R148"/>
  <c r="Q148"/>
  <c r="P148"/>
  <c r="O148"/>
  <c r="N148"/>
  <c r="T147"/>
  <c r="S147"/>
  <c r="R147"/>
  <c r="Q147"/>
  <c r="P147"/>
  <c r="O147"/>
  <c r="N147"/>
  <c r="T146"/>
  <c r="S146"/>
  <c r="R146"/>
  <c r="Q146"/>
  <c r="P146"/>
  <c r="O146"/>
  <c r="N146"/>
  <c r="T145"/>
  <c r="S145"/>
  <c r="R145"/>
  <c r="Q145"/>
  <c r="P145"/>
  <c r="O145"/>
  <c r="N145"/>
  <c r="T144"/>
  <c r="S144"/>
  <c r="R144"/>
  <c r="Q144"/>
  <c r="P144"/>
  <c r="O144"/>
  <c r="N144"/>
  <c r="T143"/>
  <c r="S143"/>
  <c r="R143"/>
  <c r="Q143"/>
  <c r="P143"/>
  <c r="O143"/>
  <c r="N143"/>
  <c r="T142"/>
  <c r="S142"/>
  <c r="R142"/>
  <c r="Q142"/>
  <c r="P142"/>
  <c r="O142"/>
  <c r="N142"/>
  <c r="T141"/>
  <c r="S141"/>
  <c r="R141"/>
  <c r="Q141"/>
  <c r="P141"/>
  <c r="O141"/>
  <c r="N141"/>
  <c r="T140"/>
  <c r="S140"/>
  <c r="R140"/>
  <c r="Q140"/>
  <c r="P140"/>
  <c r="O140"/>
  <c r="N140"/>
  <c r="T139"/>
  <c r="S139"/>
  <c r="R139"/>
  <c r="Q139"/>
  <c r="P139"/>
  <c r="O139"/>
  <c r="N139"/>
  <c r="T138"/>
  <c r="S138"/>
  <c r="R138"/>
  <c r="Q138"/>
  <c r="P138"/>
  <c r="O138"/>
  <c r="N138"/>
  <c r="T137"/>
  <c r="S137"/>
  <c r="R137"/>
  <c r="Q137"/>
  <c r="P137"/>
  <c r="O137"/>
  <c r="N137"/>
  <c r="T136"/>
  <c r="S136"/>
  <c r="R136"/>
  <c r="Q136"/>
  <c r="P136"/>
  <c r="O136"/>
  <c r="N136"/>
  <c r="T135"/>
  <c r="S135"/>
  <c r="R135"/>
  <c r="Q135"/>
  <c r="P135"/>
  <c r="O135"/>
  <c r="N135"/>
  <c r="T134"/>
  <c r="S134"/>
  <c r="R134"/>
  <c r="Q134"/>
  <c r="P134"/>
  <c r="O134"/>
  <c r="N134"/>
  <c r="T133"/>
  <c r="S133"/>
  <c r="R133"/>
  <c r="Q133"/>
  <c r="P133"/>
  <c r="O133"/>
  <c r="N133"/>
  <c r="T132"/>
  <c r="S132"/>
  <c r="R132"/>
  <c r="Q132"/>
  <c r="P132"/>
  <c r="O132"/>
  <c r="N132"/>
  <c r="T131"/>
  <c r="S131"/>
  <c r="R131"/>
  <c r="Q131"/>
  <c r="P131"/>
  <c r="O131"/>
  <c r="N131"/>
  <c r="T130"/>
  <c r="S130"/>
  <c r="R130"/>
  <c r="Q130"/>
  <c r="P130"/>
  <c r="O130"/>
  <c r="N130"/>
  <c r="T129"/>
  <c r="S129"/>
  <c r="R129"/>
  <c r="Q129"/>
  <c r="P129"/>
  <c r="O129"/>
  <c r="N129"/>
  <c r="T128"/>
  <c r="S128"/>
  <c r="R128"/>
  <c r="Q128"/>
  <c r="P128"/>
  <c r="O128"/>
  <c r="N128"/>
  <c r="T127"/>
  <c r="S127"/>
  <c r="R127"/>
  <c r="Q127"/>
  <c r="P127"/>
  <c r="O127"/>
  <c r="N127"/>
  <c r="T126"/>
  <c r="S126"/>
  <c r="R126"/>
  <c r="Q126"/>
  <c r="P126"/>
  <c r="O126"/>
  <c r="N126"/>
  <c r="T125"/>
  <c r="S125"/>
  <c r="R125"/>
  <c r="Q125"/>
  <c r="P125"/>
  <c r="O125"/>
  <c r="N125"/>
  <c r="T124"/>
  <c r="S124"/>
  <c r="R124"/>
  <c r="Q124"/>
  <c r="P124"/>
  <c r="O124"/>
  <c r="N124"/>
  <c r="T123"/>
  <c r="S123"/>
  <c r="R123"/>
  <c r="Q123"/>
  <c r="P123"/>
  <c r="O123"/>
  <c r="N123"/>
  <c r="T122"/>
  <c r="S122"/>
  <c r="R122"/>
  <c r="Q122"/>
  <c r="P122"/>
  <c r="O122"/>
  <c r="N122"/>
  <c r="T121"/>
  <c r="S121"/>
  <c r="R121"/>
  <c r="Q121"/>
  <c r="P121"/>
  <c r="O121"/>
  <c r="N121"/>
  <c r="T120"/>
  <c r="S120"/>
  <c r="R120"/>
  <c r="Q120"/>
  <c r="P120"/>
  <c r="O120"/>
  <c r="N120"/>
  <c r="T119"/>
  <c r="S119"/>
  <c r="R119"/>
  <c r="Q119"/>
  <c r="P119"/>
  <c r="O119"/>
  <c r="N119"/>
  <c r="T118"/>
  <c r="S118"/>
  <c r="R118"/>
  <c r="Q118"/>
  <c r="P118"/>
  <c r="O118"/>
  <c r="N118"/>
  <c r="T117"/>
  <c r="S117"/>
  <c r="R117"/>
  <c r="Q117"/>
  <c r="P117"/>
  <c r="O117"/>
  <c r="N117"/>
  <c r="T116"/>
  <c r="S116"/>
  <c r="R116"/>
  <c r="Q116"/>
  <c r="P116"/>
  <c r="O116"/>
  <c r="N116"/>
  <c r="T115"/>
  <c r="S115"/>
  <c r="R115"/>
  <c r="Q115"/>
  <c r="P115"/>
  <c r="O115"/>
  <c r="N115"/>
  <c r="T114"/>
  <c r="S114"/>
  <c r="R114"/>
  <c r="Q114"/>
  <c r="P114"/>
  <c r="O114"/>
  <c r="N114"/>
  <c r="T113"/>
  <c r="S113"/>
  <c r="R113"/>
  <c r="Q113"/>
  <c r="P113"/>
  <c r="O113"/>
  <c r="N113"/>
  <c r="T112"/>
  <c r="S112"/>
  <c r="R112"/>
  <c r="Q112"/>
  <c r="P112"/>
  <c r="O112"/>
  <c r="N112"/>
  <c r="T111"/>
  <c r="S111"/>
  <c r="R111"/>
  <c r="Q111"/>
  <c r="P111"/>
  <c r="O111"/>
  <c r="N111"/>
  <c r="T110"/>
  <c r="S110"/>
  <c r="R110"/>
  <c r="Q110"/>
  <c r="P110"/>
  <c r="O110"/>
  <c r="N110"/>
  <c r="T109"/>
  <c r="S109"/>
  <c r="R109"/>
  <c r="Q109"/>
  <c r="P109"/>
  <c r="O109"/>
  <c r="N109"/>
  <c r="T108"/>
  <c r="S108"/>
  <c r="R108"/>
  <c r="Q108"/>
  <c r="P108"/>
  <c r="O108"/>
  <c r="N108"/>
  <c r="T107"/>
  <c r="S107"/>
  <c r="R107"/>
  <c r="Q107"/>
  <c r="P107"/>
  <c r="O107"/>
  <c r="N107"/>
  <c r="T106"/>
  <c r="S106"/>
  <c r="R106"/>
  <c r="Q106"/>
  <c r="P106"/>
  <c r="O106"/>
  <c r="N106"/>
  <c r="T105"/>
  <c r="S105"/>
  <c r="R105"/>
  <c r="Q105"/>
  <c r="P105"/>
  <c r="O105"/>
  <c r="N105"/>
  <c r="T104"/>
  <c r="S104"/>
  <c r="R104"/>
  <c r="Q104"/>
  <c r="P104"/>
  <c r="O104"/>
  <c r="N104"/>
  <c r="T103"/>
  <c r="S103"/>
  <c r="R103"/>
  <c r="Q103"/>
  <c r="P103"/>
  <c r="O103"/>
  <c r="N103"/>
  <c r="T102"/>
  <c r="S102"/>
  <c r="R102"/>
  <c r="Q102"/>
  <c r="P102"/>
  <c r="O102"/>
  <c r="N102"/>
  <c r="T101"/>
  <c r="S101"/>
  <c r="R101"/>
  <c r="Q101"/>
  <c r="P101"/>
  <c r="O101"/>
  <c r="N101"/>
  <c r="T100"/>
  <c r="S100"/>
  <c r="R100"/>
  <c r="Q100"/>
  <c r="P100"/>
  <c r="O100"/>
  <c r="N100"/>
  <c r="T99"/>
  <c r="S99"/>
  <c r="R99"/>
  <c r="Q99"/>
  <c r="P99"/>
  <c r="O99"/>
  <c r="N99"/>
  <c r="T98"/>
  <c r="S98"/>
  <c r="R98"/>
  <c r="Q98"/>
  <c r="P98"/>
  <c r="O98"/>
  <c r="N98"/>
  <c r="T97"/>
  <c r="S97"/>
  <c r="R97"/>
  <c r="Q97"/>
  <c r="P97"/>
  <c r="O97"/>
  <c r="N97"/>
  <c r="T96"/>
  <c r="S96"/>
  <c r="R96"/>
  <c r="Q96"/>
  <c r="P96"/>
  <c r="O96"/>
  <c r="N96"/>
  <c r="T95"/>
  <c r="S95"/>
  <c r="R95"/>
  <c r="Q95"/>
  <c r="P95"/>
  <c r="O95"/>
  <c r="N95"/>
  <c r="T94"/>
  <c r="S94"/>
  <c r="R94"/>
  <c r="Q94"/>
  <c r="P94"/>
  <c r="O94"/>
  <c r="N94"/>
  <c r="T93"/>
  <c r="S93"/>
  <c r="R93"/>
  <c r="Q93"/>
  <c r="P93"/>
  <c r="O93"/>
  <c r="N93"/>
  <c r="T92"/>
  <c r="S92"/>
  <c r="R92"/>
  <c r="Q92"/>
  <c r="P92"/>
  <c r="O92"/>
  <c r="N92"/>
  <c r="T91"/>
  <c r="S91"/>
  <c r="R91"/>
  <c r="Q91"/>
  <c r="P91"/>
  <c r="O91"/>
  <c r="N91"/>
  <c r="T90"/>
  <c r="S90"/>
  <c r="R90"/>
  <c r="Q90"/>
  <c r="P90"/>
  <c r="O90"/>
  <c r="N90"/>
  <c r="T89"/>
  <c r="S89"/>
  <c r="R89"/>
  <c r="Q89"/>
  <c r="P89"/>
  <c r="O89"/>
  <c r="N89"/>
  <c r="T88"/>
  <c r="S88"/>
  <c r="R88"/>
  <c r="Q88"/>
  <c r="P88"/>
  <c r="O88"/>
  <c r="N88"/>
  <c r="T87"/>
  <c r="S87"/>
  <c r="R87"/>
  <c r="Q87"/>
  <c r="P87"/>
  <c r="O87"/>
  <c r="N87"/>
  <c r="T86"/>
  <c r="S86"/>
  <c r="R86"/>
  <c r="Q86"/>
  <c r="P86"/>
  <c r="O86"/>
  <c r="N86"/>
  <c r="T85"/>
  <c r="S85"/>
  <c r="R85"/>
  <c r="Q85"/>
  <c r="P85"/>
  <c r="O85"/>
  <c r="N85"/>
  <c r="T84"/>
  <c r="S84"/>
  <c r="R84"/>
  <c r="Q84"/>
  <c r="P84"/>
  <c r="O84"/>
  <c r="N84"/>
  <c r="T83"/>
  <c r="S83"/>
  <c r="R83"/>
  <c r="Q83"/>
  <c r="P83"/>
  <c r="O83"/>
  <c r="N83"/>
  <c r="T82"/>
  <c r="S82"/>
  <c r="R82"/>
  <c r="Q82"/>
  <c r="P82"/>
  <c r="O82"/>
  <c r="N82"/>
  <c r="T81"/>
  <c r="S81"/>
  <c r="R81"/>
  <c r="Q81"/>
  <c r="P81"/>
  <c r="O81"/>
  <c r="N81"/>
  <c r="T80"/>
  <c r="S80"/>
  <c r="R80"/>
  <c r="Q80"/>
  <c r="P80"/>
  <c r="O80"/>
  <c r="N80"/>
  <c r="T79"/>
  <c r="S79"/>
  <c r="R79"/>
  <c r="Q79"/>
  <c r="P79"/>
  <c r="O79"/>
  <c r="N79"/>
  <c r="T78"/>
  <c r="S78"/>
  <c r="R78"/>
  <c r="Q78"/>
  <c r="P78"/>
  <c r="O78"/>
  <c r="N78"/>
  <c r="T77"/>
  <c r="S77"/>
  <c r="R77"/>
  <c r="Q77"/>
  <c r="P77"/>
  <c r="O77"/>
  <c r="N77"/>
  <c r="T76"/>
  <c r="S76"/>
  <c r="R76"/>
  <c r="Q76"/>
  <c r="P76"/>
  <c r="O76"/>
  <c r="N76"/>
  <c r="T75"/>
  <c r="S75"/>
  <c r="R75"/>
  <c r="Q75"/>
  <c r="P75"/>
  <c r="O75"/>
  <c r="N75"/>
  <c r="T74"/>
  <c r="S74"/>
  <c r="R74"/>
  <c r="Q74"/>
  <c r="P74"/>
  <c r="O74"/>
  <c r="N74"/>
  <c r="T73"/>
  <c r="S73"/>
  <c r="R73"/>
  <c r="Q73"/>
  <c r="P73"/>
  <c r="O73"/>
  <c r="N73"/>
  <c r="T72"/>
  <c r="S72"/>
  <c r="R72"/>
  <c r="Q72"/>
  <c r="P72"/>
  <c r="O72"/>
  <c r="N72"/>
  <c r="T71"/>
  <c r="S71"/>
  <c r="R71"/>
  <c r="Q71"/>
  <c r="P71"/>
  <c r="O71"/>
  <c r="N71"/>
  <c r="T70"/>
  <c r="S70"/>
  <c r="R70"/>
  <c r="Q70"/>
  <c r="P70"/>
  <c r="O70"/>
  <c r="N70"/>
  <c r="T69"/>
  <c r="S69"/>
  <c r="R69"/>
  <c r="Q69"/>
  <c r="P69"/>
  <c r="O69"/>
  <c r="N69"/>
  <c r="T68"/>
  <c r="S68"/>
  <c r="R68"/>
  <c r="Q68"/>
  <c r="P68"/>
  <c r="O68"/>
  <c r="N68"/>
  <c r="T67"/>
  <c r="S67"/>
  <c r="R67"/>
  <c r="Q67"/>
  <c r="P67"/>
  <c r="O67"/>
  <c r="N67"/>
  <c r="T66"/>
  <c r="S66"/>
  <c r="R66"/>
  <c r="Q66"/>
  <c r="P66"/>
  <c r="O66"/>
  <c r="N66"/>
  <c r="T65"/>
  <c r="S65"/>
  <c r="R65"/>
  <c r="Q65"/>
  <c r="P65"/>
  <c r="O65"/>
  <c r="N65"/>
  <c r="T64"/>
  <c r="S64"/>
  <c r="R64"/>
  <c r="Q64"/>
  <c r="P64"/>
  <c r="O64"/>
  <c r="N64"/>
  <c r="T63"/>
  <c r="S63"/>
  <c r="R63"/>
  <c r="Q63"/>
  <c r="P63"/>
  <c r="O63"/>
  <c r="N63"/>
  <c r="T62"/>
  <c r="S62"/>
  <c r="R62"/>
  <c r="Q62"/>
  <c r="P62"/>
  <c r="O62"/>
  <c r="N62"/>
  <c r="T61"/>
  <c r="S61"/>
  <c r="R61"/>
  <c r="Q61"/>
  <c r="P61"/>
  <c r="O61"/>
  <c r="N61"/>
  <c r="T60"/>
  <c r="S60"/>
  <c r="R60"/>
  <c r="Q60"/>
  <c r="P60"/>
  <c r="O60"/>
  <c r="N60"/>
  <c r="T59"/>
  <c r="S59"/>
  <c r="R59"/>
  <c r="Q59"/>
  <c r="P59"/>
  <c r="O59"/>
  <c r="N59"/>
  <c r="T58"/>
  <c r="S58"/>
  <c r="R58"/>
  <c r="Q58"/>
  <c r="P58"/>
  <c r="O58"/>
  <c r="N58"/>
  <c r="T57"/>
  <c r="S57"/>
  <c r="R57"/>
  <c r="Q57"/>
  <c r="P57"/>
  <c r="O57"/>
  <c r="N57"/>
  <c r="T56"/>
  <c r="S56"/>
  <c r="R56"/>
  <c r="Q56"/>
  <c r="P56"/>
  <c r="O56"/>
  <c r="N56"/>
  <c r="T55"/>
  <c r="S55"/>
  <c r="R55"/>
  <c r="Q55"/>
  <c r="P55"/>
  <c r="O55"/>
  <c r="N55"/>
  <c r="T54"/>
  <c r="S54"/>
  <c r="R54"/>
  <c r="Q54"/>
  <c r="P54"/>
  <c r="O54"/>
  <c r="N54"/>
  <c r="T53"/>
  <c r="S53"/>
  <c r="R53"/>
  <c r="Q53"/>
  <c r="P53"/>
  <c r="O53"/>
  <c r="N53"/>
  <c r="T52"/>
  <c r="S52"/>
  <c r="R52"/>
  <c r="Q52"/>
  <c r="P52"/>
  <c r="O52"/>
  <c r="N52"/>
  <c r="T51"/>
  <c r="S51"/>
  <c r="R51"/>
  <c r="Q51"/>
  <c r="P51"/>
  <c r="O51"/>
  <c r="N51"/>
  <c r="T50"/>
  <c r="S50"/>
  <c r="R50"/>
  <c r="Q50"/>
  <c r="P50"/>
  <c r="O50"/>
  <c r="N50"/>
  <c r="T49"/>
  <c r="S49"/>
  <c r="R49"/>
  <c r="Q49"/>
  <c r="P49"/>
  <c r="O49"/>
  <c r="N49"/>
  <c r="T48"/>
  <c r="S48"/>
  <c r="R48"/>
  <c r="Q48"/>
  <c r="P48"/>
  <c r="O48"/>
  <c r="N48"/>
  <c r="T47"/>
  <c r="S47"/>
  <c r="R47"/>
  <c r="Q47"/>
  <c r="P47"/>
  <c r="O47"/>
  <c r="N47"/>
  <c r="T46"/>
  <c r="S46"/>
  <c r="R46"/>
  <c r="Q46"/>
  <c r="P46"/>
  <c r="O46"/>
  <c r="N46"/>
  <c r="T45"/>
  <c r="S45"/>
  <c r="R45"/>
  <c r="Q45"/>
  <c r="P45"/>
  <c r="O45"/>
  <c r="N45"/>
  <c r="T44"/>
  <c r="S44"/>
  <c r="R44"/>
  <c r="Q44"/>
  <c r="P44"/>
  <c r="O44"/>
  <c r="N44"/>
  <c r="T43"/>
  <c r="S43"/>
  <c r="R43"/>
  <c r="Q43"/>
  <c r="P43"/>
  <c r="O43"/>
  <c r="N43"/>
  <c r="T42"/>
  <c r="S42"/>
  <c r="R42"/>
  <c r="Q42"/>
  <c r="P42"/>
  <c r="O42"/>
  <c r="N42"/>
  <c r="T41"/>
  <c r="S41"/>
  <c r="R41"/>
  <c r="Q41"/>
  <c r="P41"/>
  <c r="O41"/>
  <c r="N41"/>
  <c r="T40"/>
  <c r="S40"/>
  <c r="R40"/>
  <c r="Q40"/>
  <c r="P40"/>
  <c r="O40"/>
  <c r="N40"/>
  <c r="T39"/>
  <c r="S39"/>
  <c r="R39"/>
  <c r="Q39"/>
  <c r="P39"/>
  <c r="O39"/>
  <c r="N39"/>
  <c r="T38"/>
  <c r="S38"/>
  <c r="R38"/>
  <c r="Q38"/>
  <c r="P38"/>
  <c r="O38"/>
  <c r="N38"/>
  <c r="T37"/>
  <c r="S37"/>
  <c r="R37"/>
  <c r="Q37"/>
  <c r="P37"/>
  <c r="O37"/>
  <c r="N37"/>
  <c r="T36"/>
  <c r="S36"/>
  <c r="R36"/>
  <c r="Q36"/>
  <c r="P36"/>
  <c r="O36"/>
  <c r="N36"/>
  <c r="T35"/>
  <c r="S35"/>
  <c r="R35"/>
  <c r="Q35"/>
  <c r="P35"/>
  <c r="O35"/>
  <c r="N35"/>
  <c r="T34"/>
  <c r="S34"/>
  <c r="R34"/>
  <c r="Q34"/>
  <c r="P34"/>
  <c r="O34"/>
  <c r="N34"/>
  <c r="T33"/>
  <c r="S33"/>
  <c r="R33"/>
  <c r="Q33"/>
  <c r="P33"/>
  <c r="O33"/>
  <c r="N33"/>
  <c r="T32"/>
  <c r="S32"/>
  <c r="R32"/>
  <c r="Q32"/>
  <c r="P32"/>
  <c r="O32"/>
  <c r="N32"/>
  <c r="T31"/>
  <c r="S31"/>
  <c r="R31"/>
  <c r="Q31"/>
  <c r="P31"/>
  <c r="O31"/>
  <c r="N31"/>
  <c r="T30"/>
  <c r="S30"/>
  <c r="R30"/>
  <c r="Q30"/>
  <c r="P30"/>
  <c r="O30"/>
  <c r="N30"/>
  <c r="T29"/>
  <c r="S29"/>
  <c r="R29"/>
  <c r="Q29"/>
  <c r="P29"/>
  <c r="O29"/>
  <c r="N29"/>
  <c r="T28"/>
  <c r="S28"/>
  <c r="R28"/>
  <c r="Q28"/>
  <c r="P28"/>
  <c r="O28"/>
  <c r="N28"/>
  <c r="T27"/>
  <c r="S27"/>
  <c r="R27"/>
  <c r="Q27"/>
  <c r="P27"/>
  <c r="O27"/>
  <c r="N27"/>
  <c r="T26"/>
  <c r="S26"/>
  <c r="R26"/>
  <c r="Q26"/>
  <c r="P26"/>
  <c r="O26"/>
  <c r="N26"/>
  <c r="T25"/>
  <c r="S25"/>
  <c r="R25"/>
  <c r="Q25"/>
  <c r="P25"/>
  <c r="O25"/>
  <c r="N25"/>
  <c r="T24"/>
  <c r="S24"/>
  <c r="R24"/>
  <c r="Q24"/>
  <c r="P24"/>
  <c r="O24"/>
  <c r="N24"/>
  <c r="T23"/>
  <c r="S23"/>
  <c r="R23"/>
  <c r="Q23"/>
  <c r="P23"/>
  <c r="O23"/>
  <c r="N23"/>
  <c r="T22"/>
  <c r="S22"/>
  <c r="R22"/>
  <c r="Q22"/>
  <c r="P22"/>
  <c r="O22"/>
  <c r="N22"/>
  <c r="T21"/>
  <c r="S21"/>
  <c r="R21"/>
  <c r="Q21"/>
  <c r="P21"/>
  <c r="O21"/>
  <c r="N21"/>
  <c r="T20"/>
  <c r="S20"/>
  <c r="R20"/>
  <c r="Q20"/>
  <c r="P20"/>
  <c r="O20"/>
  <c r="N20"/>
  <c r="T19"/>
  <c r="S19"/>
  <c r="R19"/>
  <c r="Q19"/>
  <c r="P19"/>
  <c r="O19"/>
  <c r="N19"/>
  <c r="T18"/>
  <c r="S18"/>
  <c r="R18"/>
  <c r="Q18"/>
  <c r="P18"/>
  <c r="O18"/>
  <c r="N18"/>
  <c r="T17"/>
  <c r="S17"/>
  <c r="R17"/>
  <c r="Q17"/>
  <c r="P17"/>
  <c r="O17"/>
  <c r="N17"/>
  <c r="T16"/>
  <c r="S16"/>
  <c r="R16"/>
  <c r="Q16"/>
  <c r="P16"/>
  <c r="O16"/>
  <c r="N16"/>
  <c r="T15"/>
  <c r="S15"/>
  <c r="R15"/>
  <c r="Q15"/>
  <c r="P15"/>
  <c r="O15"/>
  <c r="N15"/>
  <c r="T14"/>
  <c r="S14"/>
  <c r="R14"/>
  <c r="Q14"/>
  <c r="P14"/>
  <c r="O14"/>
  <c r="N14"/>
  <c r="T13"/>
  <c r="S13"/>
  <c r="R13"/>
  <c r="Q13"/>
  <c r="P13"/>
  <c r="O13"/>
  <c r="N13"/>
  <c r="T12"/>
  <c r="S12"/>
  <c r="R12"/>
  <c r="Q12"/>
  <c r="P12"/>
  <c r="O12"/>
  <c r="N12"/>
  <c r="T11"/>
  <c r="S11"/>
  <c r="R11"/>
  <c r="Q11"/>
  <c r="P11"/>
  <c r="O11"/>
  <c r="N11"/>
  <c r="T10"/>
  <c r="S10"/>
  <c r="R10"/>
  <c r="Q10"/>
  <c r="P10"/>
  <c r="O10"/>
  <c r="N10"/>
  <c r="T9"/>
  <c r="S9"/>
  <c r="R9"/>
  <c r="Q9"/>
  <c r="P9"/>
  <c r="O9"/>
  <c r="N9"/>
  <c r="T8"/>
  <c r="S8"/>
  <c r="R8"/>
  <c r="Q8"/>
  <c r="P8"/>
  <c r="O8"/>
  <c r="N8"/>
  <c r="T7"/>
  <c r="S7"/>
  <c r="R7"/>
  <c r="Q7"/>
  <c r="P7"/>
  <c r="O7"/>
  <c r="N7"/>
  <c r="T6"/>
  <c r="S6"/>
  <c r="R6"/>
  <c r="Q6"/>
  <c r="P6"/>
  <c r="O6"/>
  <c r="N6"/>
  <c r="T5"/>
  <c r="S5"/>
  <c r="R5"/>
  <c r="Q5"/>
  <c r="P5"/>
  <c r="O5"/>
  <c r="N5"/>
  <c r="T4"/>
  <c r="S4"/>
  <c r="R4"/>
  <c r="Q4"/>
  <c r="P4"/>
  <c r="O4"/>
  <c r="N4"/>
  <c r="T3"/>
  <c r="S3"/>
  <c r="R3"/>
  <c r="Q3"/>
  <c r="P3"/>
  <c r="O3"/>
  <c r="N3"/>
  <c r="AB229"/>
  <c r="AA229"/>
  <c r="Z229"/>
  <c r="Y229"/>
  <c r="X229"/>
  <c r="AB228"/>
  <c r="AA228"/>
  <c r="Z228"/>
  <c r="Y228"/>
  <c r="X228"/>
  <c r="AB227"/>
  <c r="AA227"/>
  <c r="Z227"/>
  <c r="Y227"/>
  <c r="X227"/>
  <c r="AB226"/>
  <c r="AA226"/>
  <c r="Z226"/>
  <c r="Y226"/>
  <c r="X226"/>
  <c r="AB225"/>
  <c r="AA225"/>
  <c r="Z225"/>
  <c r="Y225"/>
  <c r="X225"/>
  <c r="AB224"/>
  <c r="AA224"/>
  <c r="Z224"/>
  <c r="Y224"/>
  <c r="X224"/>
  <c r="AB223"/>
  <c r="AA223"/>
  <c r="Z223"/>
  <c r="Y223"/>
  <c r="X223"/>
  <c r="AB222"/>
  <c r="AA222"/>
  <c r="Z222"/>
  <c r="Y222"/>
  <c r="X222"/>
  <c r="AB221"/>
  <c r="AA221"/>
  <c r="Z221"/>
  <c r="Y221"/>
  <c r="X221"/>
  <c r="AB220"/>
  <c r="AA220"/>
  <c r="Z220"/>
  <c r="Y220"/>
  <c r="X220"/>
  <c r="AB219"/>
  <c r="AA219"/>
  <c r="Z219"/>
  <c r="Y219"/>
  <c r="X219"/>
  <c r="AB218"/>
  <c r="AA218"/>
  <c r="Z218"/>
  <c r="Y218"/>
  <c r="X218"/>
  <c r="AB217"/>
  <c r="AA217"/>
  <c r="Z217"/>
  <c r="Y217"/>
  <c r="X217"/>
  <c r="AB216"/>
  <c r="AA216"/>
  <c r="Z216"/>
  <c r="Y216"/>
  <c r="X216"/>
  <c r="AB215"/>
  <c r="AA215"/>
  <c r="Z215"/>
  <c r="Y215"/>
  <c r="X215"/>
  <c r="AB214"/>
  <c r="AA214"/>
  <c r="Z214"/>
  <c r="Y214"/>
  <c r="X214"/>
  <c r="AB213"/>
  <c r="AA213"/>
  <c r="Z213"/>
  <c r="Y213"/>
  <c r="X213"/>
  <c r="AB212"/>
  <c r="AA212"/>
  <c r="Z212"/>
  <c r="Y212"/>
  <c r="X212"/>
  <c r="AB211"/>
  <c r="AA211"/>
  <c r="Z211"/>
  <c r="Y211"/>
  <c r="X211"/>
  <c r="AB210"/>
  <c r="AA210"/>
  <c r="Z210"/>
  <c r="Y210"/>
  <c r="X210"/>
  <c r="AB209"/>
  <c r="AA209"/>
  <c r="Z209"/>
  <c r="Y209"/>
  <c r="X209"/>
  <c r="AB208"/>
  <c r="AA208"/>
  <c r="Z208"/>
  <c r="Y208"/>
  <c r="X208"/>
  <c r="AB207"/>
  <c r="AA207"/>
  <c r="Z207"/>
  <c r="Y207"/>
  <c r="X207"/>
  <c r="AB206"/>
  <c r="AA206"/>
  <c r="Z206"/>
  <c r="Y206"/>
  <c r="X206"/>
  <c r="AB205"/>
  <c r="AA205"/>
  <c r="Z205"/>
  <c r="Y205"/>
  <c r="X205"/>
  <c r="AB204"/>
  <c r="AA204"/>
  <c r="Z204"/>
  <c r="Y204"/>
  <c r="X204"/>
  <c r="AB203"/>
  <c r="AA203"/>
  <c r="Z203"/>
  <c r="Y203"/>
  <c r="X203"/>
  <c r="AB202"/>
  <c r="AA202"/>
  <c r="Z202"/>
  <c r="Y202"/>
  <c r="X202"/>
  <c r="AB201"/>
  <c r="AA201"/>
  <c r="Z201"/>
  <c r="Y201"/>
  <c r="X201"/>
  <c r="AB200"/>
  <c r="AA200"/>
  <c r="Z200"/>
  <c r="Y200"/>
  <c r="X200"/>
  <c r="AB199"/>
  <c r="AA199"/>
  <c r="Z199"/>
  <c r="Y199"/>
  <c r="X199"/>
  <c r="AB198"/>
  <c r="AA198"/>
  <c r="Z198"/>
  <c r="Y198"/>
  <c r="X198"/>
  <c r="AB197"/>
  <c r="AA197"/>
  <c r="Z197"/>
  <c r="Y197"/>
  <c r="X197"/>
  <c r="AB196"/>
  <c r="AA196"/>
  <c r="Z196"/>
  <c r="Y196"/>
  <c r="X196"/>
  <c r="AB195"/>
  <c r="AA195"/>
  <c r="Z195"/>
  <c r="Y195"/>
  <c r="X195"/>
  <c r="AB194"/>
  <c r="AA194"/>
  <c r="Z194"/>
  <c r="Y194"/>
  <c r="X194"/>
  <c r="AB193"/>
  <c r="AA193"/>
  <c r="Z193"/>
  <c r="Y193"/>
  <c r="X193"/>
  <c r="AB192"/>
  <c r="AA192"/>
  <c r="Z192"/>
  <c r="Y192"/>
  <c r="X192"/>
  <c r="AB191"/>
  <c r="AA191"/>
  <c r="Z191"/>
  <c r="Y191"/>
  <c r="X191"/>
  <c r="AB190"/>
  <c r="AA190"/>
  <c r="Z190"/>
  <c r="Y190"/>
  <c r="X190"/>
  <c r="AB189"/>
  <c r="AA189"/>
  <c r="Z189"/>
  <c r="Y189"/>
  <c r="X189"/>
  <c r="AB188"/>
  <c r="AA188"/>
  <c r="Z188"/>
  <c r="Y188"/>
  <c r="X188"/>
  <c r="AB187"/>
  <c r="AA187"/>
  <c r="Z187"/>
  <c r="Y187"/>
  <c r="X187"/>
  <c r="AB186"/>
  <c r="AA186"/>
  <c r="Z186"/>
  <c r="Y186"/>
  <c r="X186"/>
  <c r="AB185"/>
  <c r="AA185"/>
  <c r="Z185"/>
  <c r="Y185"/>
  <c r="X185"/>
  <c r="AB184"/>
  <c r="AA184"/>
  <c r="Z184"/>
  <c r="Y184"/>
  <c r="X184"/>
  <c r="AB183"/>
  <c r="AA183"/>
  <c r="Z183"/>
  <c r="Y183"/>
  <c r="X183"/>
  <c r="AB182"/>
  <c r="AA182"/>
  <c r="Z182"/>
  <c r="Y182"/>
  <c r="X182"/>
  <c r="AB181"/>
  <c r="AA181"/>
  <c r="Z181"/>
  <c r="Y181"/>
  <c r="X181"/>
  <c r="AB180"/>
  <c r="AA180"/>
  <c r="Z180"/>
  <c r="Y180"/>
  <c r="X180"/>
  <c r="AB179"/>
  <c r="AA179"/>
  <c r="Z179"/>
  <c r="Y179"/>
  <c r="X179"/>
  <c r="AB178"/>
  <c r="AA178"/>
  <c r="Z178"/>
  <c r="Y178"/>
  <c r="X178"/>
  <c r="AB177"/>
  <c r="AA177"/>
  <c r="Z177"/>
  <c r="Y177"/>
  <c r="X177"/>
  <c r="AB176"/>
  <c r="AA176"/>
  <c r="Z176"/>
  <c r="Y176"/>
  <c r="X176"/>
  <c r="AB175"/>
  <c r="AA175"/>
  <c r="Z175"/>
  <c r="Y175"/>
  <c r="X175"/>
  <c r="AB174"/>
  <c r="AA174"/>
  <c r="Z174"/>
  <c r="Y174"/>
  <c r="X174"/>
  <c r="AB173"/>
  <c r="AA173"/>
  <c r="Z173"/>
  <c r="Y173"/>
  <c r="X173"/>
  <c r="AB172"/>
  <c r="AA172"/>
  <c r="Z172"/>
  <c r="Y172"/>
  <c r="X172"/>
  <c r="AB171"/>
  <c r="AA171"/>
  <c r="Z171"/>
  <c r="Y171"/>
  <c r="X171"/>
  <c r="AB170"/>
  <c r="AA170"/>
  <c r="Z170"/>
  <c r="Y170"/>
  <c r="X170"/>
  <c r="AB169"/>
  <c r="AA169"/>
  <c r="Z169"/>
  <c r="Y169"/>
  <c r="X169"/>
  <c r="AB168"/>
  <c r="AA168"/>
  <c r="Z168"/>
  <c r="Y168"/>
  <c r="X168"/>
  <c r="AB167"/>
  <c r="AA167"/>
  <c r="Z167"/>
  <c r="Y167"/>
  <c r="X167"/>
  <c r="AB166"/>
  <c r="AA166"/>
  <c r="Z166"/>
  <c r="Y166"/>
  <c r="X166"/>
  <c r="AB165"/>
  <c r="AA165"/>
  <c r="Z165"/>
  <c r="Y165"/>
  <c r="X165"/>
  <c r="AB164"/>
  <c r="AA164"/>
  <c r="Z164"/>
  <c r="Y164"/>
  <c r="X164"/>
  <c r="AB163"/>
  <c r="AA163"/>
  <c r="Z163"/>
  <c r="Y163"/>
  <c r="X163"/>
  <c r="AB162"/>
  <c r="AA162"/>
  <c r="Z162"/>
  <c r="Y162"/>
  <c r="X162"/>
  <c r="AB161"/>
  <c r="AA161"/>
  <c r="Z161"/>
  <c r="Y161"/>
  <c r="X161"/>
  <c r="AB160"/>
  <c r="AA160"/>
  <c r="Z160"/>
  <c r="Y160"/>
  <c r="X160"/>
  <c r="AB159"/>
  <c r="AA159"/>
  <c r="Z159"/>
  <c r="Y159"/>
  <c r="X159"/>
  <c r="AB158"/>
  <c r="AA158"/>
  <c r="Z158"/>
  <c r="Y158"/>
  <c r="X158"/>
  <c r="AB157"/>
  <c r="AA157"/>
  <c r="Z157"/>
  <c r="Y157"/>
  <c r="X157"/>
  <c r="AB156"/>
  <c r="AA156"/>
  <c r="Z156"/>
  <c r="Y156"/>
  <c r="X156"/>
  <c r="AB155"/>
  <c r="AA155"/>
  <c r="Z155"/>
  <c r="Y155"/>
  <c r="X155"/>
  <c r="AB154"/>
  <c r="AA154"/>
  <c r="Z154"/>
  <c r="Y154"/>
  <c r="X154"/>
  <c r="AB153"/>
  <c r="AA153"/>
  <c r="Z153"/>
  <c r="Y153"/>
  <c r="X153"/>
  <c r="AB152"/>
  <c r="AA152"/>
  <c r="Z152"/>
  <c r="Y152"/>
  <c r="X152"/>
  <c r="AB151"/>
  <c r="AA151"/>
  <c r="Z151"/>
  <c r="Y151"/>
  <c r="X151"/>
  <c r="AB150"/>
  <c r="AA150"/>
  <c r="Z150"/>
  <c r="Y150"/>
  <c r="X150"/>
  <c r="AB149"/>
  <c r="AA149"/>
  <c r="Z149"/>
  <c r="Y149"/>
  <c r="X149"/>
  <c r="AB148"/>
  <c r="AA148"/>
  <c r="Z148"/>
  <c r="Y148"/>
  <c r="X148"/>
  <c r="AB147"/>
  <c r="AA147"/>
  <c r="Z147"/>
  <c r="Y147"/>
  <c r="X147"/>
  <c r="AB146"/>
  <c r="AA146"/>
  <c r="Z146"/>
  <c r="Y146"/>
  <c r="X146"/>
  <c r="AB145"/>
  <c r="AA145"/>
  <c r="Z145"/>
  <c r="Y145"/>
  <c r="X145"/>
  <c r="AB144"/>
  <c r="AA144"/>
  <c r="Z144"/>
  <c r="Y144"/>
  <c r="X144"/>
  <c r="AB143"/>
  <c r="AA143"/>
  <c r="Z143"/>
  <c r="Y143"/>
  <c r="X143"/>
  <c r="AB142"/>
  <c r="AA142"/>
  <c r="Z142"/>
  <c r="Y142"/>
  <c r="X142"/>
  <c r="AB141"/>
  <c r="AA141"/>
  <c r="Z141"/>
  <c r="Y141"/>
  <c r="X141"/>
  <c r="AB140"/>
  <c r="AA140"/>
  <c r="Z140"/>
  <c r="Y140"/>
  <c r="X140"/>
  <c r="AB139"/>
  <c r="AA139"/>
  <c r="Z139"/>
  <c r="Y139"/>
  <c r="X139"/>
  <c r="AB138"/>
  <c r="AA138"/>
  <c r="Z138"/>
  <c r="Y138"/>
  <c r="X138"/>
  <c r="AB137"/>
  <c r="AA137"/>
  <c r="Z137"/>
  <c r="Y137"/>
  <c r="X137"/>
  <c r="AB136"/>
  <c r="AA136"/>
  <c r="Z136"/>
  <c r="Y136"/>
  <c r="X136"/>
  <c r="AB135"/>
  <c r="AA135"/>
  <c r="Z135"/>
  <c r="Y135"/>
  <c r="X135"/>
  <c r="AB134"/>
  <c r="AA134"/>
  <c r="Z134"/>
  <c r="Y134"/>
  <c r="X134"/>
  <c r="AB133"/>
  <c r="AA133"/>
  <c r="Z133"/>
  <c r="Y133"/>
  <c r="X133"/>
  <c r="AB132"/>
  <c r="AA132"/>
  <c r="Z132"/>
  <c r="Y132"/>
  <c r="X132"/>
  <c r="AB131"/>
  <c r="AA131"/>
  <c r="Z131"/>
  <c r="Y131"/>
  <c r="X131"/>
  <c r="AB130"/>
  <c r="AA130"/>
  <c r="Z130"/>
  <c r="Y130"/>
  <c r="X130"/>
  <c r="AB129"/>
  <c r="AA129"/>
  <c r="Z129"/>
  <c r="Y129"/>
  <c r="X129"/>
  <c r="AB128"/>
  <c r="AA128"/>
  <c r="Z128"/>
  <c r="Y128"/>
  <c r="X128"/>
  <c r="AB127"/>
  <c r="AA127"/>
  <c r="Z127"/>
  <c r="Y127"/>
  <c r="X127"/>
  <c r="AB126"/>
  <c r="AA126"/>
  <c r="Z126"/>
  <c r="Y126"/>
  <c r="X126"/>
  <c r="AB125"/>
  <c r="AA125"/>
  <c r="Z125"/>
  <c r="Y125"/>
  <c r="X125"/>
  <c r="AB124"/>
  <c r="AA124"/>
  <c r="Z124"/>
  <c r="Y124"/>
  <c r="X124"/>
  <c r="AB123"/>
  <c r="AA123"/>
  <c r="Z123"/>
  <c r="Y123"/>
  <c r="X123"/>
  <c r="AB122"/>
  <c r="AA122"/>
  <c r="Z122"/>
  <c r="Y122"/>
  <c r="X122"/>
  <c r="AB121"/>
  <c r="AA121"/>
  <c r="Z121"/>
  <c r="Y121"/>
  <c r="X121"/>
  <c r="AB120"/>
  <c r="AA120"/>
  <c r="Z120"/>
  <c r="Y120"/>
  <c r="X120"/>
  <c r="AB119"/>
  <c r="AA119"/>
  <c r="Z119"/>
  <c r="Y119"/>
  <c r="X119"/>
  <c r="AB118"/>
  <c r="AA118"/>
  <c r="Z118"/>
  <c r="Y118"/>
  <c r="X118"/>
  <c r="AB117"/>
  <c r="AA117"/>
  <c r="Z117"/>
  <c r="Y117"/>
  <c r="X117"/>
  <c r="AB116"/>
  <c r="AA116"/>
  <c r="Z116"/>
  <c r="Y116"/>
  <c r="X116"/>
  <c r="AB115"/>
  <c r="AA115"/>
  <c r="Z115"/>
  <c r="Y115"/>
  <c r="X115"/>
  <c r="AB114"/>
  <c r="AA114"/>
  <c r="Z114"/>
  <c r="Y114"/>
  <c r="X114"/>
  <c r="AB113"/>
  <c r="AA113"/>
  <c r="Z113"/>
  <c r="Y113"/>
  <c r="X113"/>
  <c r="AB112"/>
  <c r="AA112"/>
  <c r="Z112"/>
  <c r="Y112"/>
  <c r="X112"/>
  <c r="AB111"/>
  <c r="AA111"/>
  <c r="Z111"/>
  <c r="Y111"/>
  <c r="X111"/>
  <c r="AB110"/>
  <c r="AA110"/>
  <c r="Z110"/>
  <c r="Y110"/>
  <c r="X110"/>
  <c r="AB109"/>
  <c r="AA109"/>
  <c r="Z109"/>
  <c r="Y109"/>
  <c r="X109"/>
  <c r="AB108"/>
  <c r="AA108"/>
  <c r="Z108"/>
  <c r="Y108"/>
  <c r="X108"/>
  <c r="AB107"/>
  <c r="AA107"/>
  <c r="Z107"/>
  <c r="Y107"/>
  <c r="X107"/>
  <c r="AB106"/>
  <c r="AA106"/>
  <c r="Z106"/>
  <c r="Y106"/>
  <c r="X106"/>
  <c r="AB105"/>
  <c r="AA105"/>
  <c r="Z105"/>
  <c r="Y105"/>
  <c r="X105"/>
  <c r="AB104"/>
  <c r="AA104"/>
  <c r="Z104"/>
  <c r="Y104"/>
  <c r="X104"/>
  <c r="AB103"/>
  <c r="AA103"/>
  <c r="Z103"/>
  <c r="Y103"/>
  <c r="X103"/>
  <c r="AB102"/>
  <c r="AA102"/>
  <c r="Z102"/>
  <c r="Y102"/>
  <c r="X102"/>
  <c r="AB101"/>
  <c r="AA101"/>
  <c r="Z101"/>
  <c r="Y101"/>
  <c r="X101"/>
  <c r="AB100"/>
  <c r="AA100"/>
  <c r="Z100"/>
  <c r="Y100"/>
  <c r="X100"/>
  <c r="AB99"/>
  <c r="AA99"/>
  <c r="Z99"/>
  <c r="Y99"/>
  <c r="X99"/>
  <c r="AB98"/>
  <c r="AA98"/>
  <c r="Z98"/>
  <c r="Y98"/>
  <c r="X98"/>
  <c r="AB97"/>
  <c r="AA97"/>
  <c r="Z97"/>
  <c r="Y97"/>
  <c r="X97"/>
  <c r="AB96"/>
  <c r="AA96"/>
  <c r="Z96"/>
  <c r="Y96"/>
  <c r="X96"/>
  <c r="AB95"/>
  <c r="AA95"/>
  <c r="Z95"/>
  <c r="Y95"/>
  <c r="X95"/>
  <c r="AB94"/>
  <c r="AA94"/>
  <c r="Z94"/>
  <c r="Y94"/>
  <c r="X94"/>
  <c r="AB93"/>
  <c r="AA93"/>
  <c r="Z93"/>
  <c r="Y93"/>
  <c r="X93"/>
  <c r="AB92"/>
  <c r="AA92"/>
  <c r="Z92"/>
  <c r="Y92"/>
  <c r="X92"/>
  <c r="AB91"/>
  <c r="AA91"/>
  <c r="Z91"/>
  <c r="Y91"/>
  <c r="X91"/>
  <c r="AB90"/>
  <c r="AA90"/>
  <c r="Z90"/>
  <c r="Y90"/>
  <c r="X90"/>
  <c r="AB89"/>
  <c r="AA89"/>
  <c r="Z89"/>
  <c r="Y89"/>
  <c r="X89"/>
  <c r="AB88"/>
  <c r="AA88"/>
  <c r="Z88"/>
  <c r="Y88"/>
  <c r="X88"/>
  <c r="AB87"/>
  <c r="AA87"/>
  <c r="Z87"/>
  <c r="Y87"/>
  <c r="X87"/>
  <c r="AB86"/>
  <c r="AA86"/>
  <c r="Z86"/>
  <c r="Y86"/>
  <c r="X86"/>
  <c r="AB85"/>
  <c r="AA85"/>
  <c r="Z85"/>
  <c r="Y85"/>
  <c r="X85"/>
  <c r="AB84"/>
  <c r="AA84"/>
  <c r="Z84"/>
  <c r="Y84"/>
  <c r="X84"/>
  <c r="AB83"/>
  <c r="AA83"/>
  <c r="Z83"/>
  <c r="Y83"/>
  <c r="X83"/>
  <c r="AB82"/>
  <c r="AA82"/>
  <c r="Z82"/>
  <c r="Y82"/>
  <c r="X82"/>
  <c r="AB81"/>
  <c r="AA81"/>
  <c r="Z81"/>
  <c r="Y81"/>
  <c r="X81"/>
  <c r="AB80"/>
  <c r="AA80"/>
  <c r="Z80"/>
  <c r="Y80"/>
  <c r="X80"/>
  <c r="AB79"/>
  <c r="AA79"/>
  <c r="Z79"/>
  <c r="Y79"/>
  <c r="X79"/>
  <c r="AB78"/>
  <c r="AA78"/>
  <c r="Z78"/>
  <c r="Y78"/>
  <c r="X78"/>
  <c r="AB77"/>
  <c r="AA77"/>
  <c r="Z77"/>
  <c r="Y77"/>
  <c r="X77"/>
  <c r="AB76"/>
  <c r="AA76"/>
  <c r="Z76"/>
  <c r="Y76"/>
  <c r="X76"/>
  <c r="AB75"/>
  <c r="AA75"/>
  <c r="Z75"/>
  <c r="Y75"/>
  <c r="X75"/>
  <c r="AB74"/>
  <c r="AA74"/>
  <c r="Z74"/>
  <c r="Y74"/>
  <c r="X74"/>
  <c r="AB73"/>
  <c r="AA73"/>
  <c r="Z73"/>
  <c r="Y73"/>
  <c r="X73"/>
  <c r="AB72"/>
  <c r="AA72"/>
  <c r="Z72"/>
  <c r="Y72"/>
  <c r="X72"/>
  <c r="AB71"/>
  <c r="AA71"/>
  <c r="Z71"/>
  <c r="Y71"/>
  <c r="X71"/>
  <c r="AB70"/>
  <c r="AA70"/>
  <c r="Z70"/>
  <c r="Y70"/>
  <c r="X70"/>
  <c r="AB69"/>
  <c r="AA69"/>
  <c r="Z69"/>
  <c r="Y69"/>
  <c r="X69"/>
  <c r="AB68"/>
  <c r="AA68"/>
  <c r="Z68"/>
  <c r="Y68"/>
  <c r="X68"/>
  <c r="AB67"/>
  <c r="AA67"/>
  <c r="Z67"/>
  <c r="Y67"/>
  <c r="X67"/>
  <c r="AB66"/>
  <c r="AA66"/>
  <c r="Z66"/>
  <c r="Y66"/>
  <c r="X66"/>
  <c r="AB65"/>
  <c r="AA65"/>
  <c r="Z65"/>
  <c r="Y65"/>
  <c r="X65"/>
  <c r="AB64"/>
  <c r="AA64"/>
  <c r="Z64"/>
  <c r="Y64"/>
  <c r="X64"/>
  <c r="AB63"/>
  <c r="AA63"/>
  <c r="Z63"/>
  <c r="Y63"/>
  <c r="X63"/>
  <c r="AB62"/>
  <c r="AA62"/>
  <c r="Z62"/>
  <c r="Y62"/>
  <c r="X62"/>
  <c r="AB61"/>
  <c r="AA61"/>
  <c r="Z61"/>
  <c r="Y61"/>
  <c r="X61"/>
  <c r="AB60"/>
  <c r="AA60"/>
  <c r="Z60"/>
  <c r="Y60"/>
  <c r="X60"/>
  <c r="AB59"/>
  <c r="AA59"/>
  <c r="Z59"/>
  <c r="Y59"/>
  <c r="X59"/>
  <c r="AB58"/>
  <c r="AA58"/>
  <c r="Z58"/>
  <c r="Y58"/>
  <c r="X58"/>
  <c r="AB57"/>
  <c r="AA57"/>
  <c r="Z57"/>
  <c r="Y57"/>
  <c r="X57"/>
  <c r="AB56"/>
  <c r="AA56"/>
  <c r="Z56"/>
  <c r="Y56"/>
  <c r="X56"/>
  <c r="AB55"/>
  <c r="AA55"/>
  <c r="Z55"/>
  <c r="Y55"/>
  <c r="X55"/>
  <c r="AB54"/>
  <c r="AA54"/>
  <c r="Z54"/>
  <c r="Y54"/>
  <c r="X54"/>
  <c r="AB53"/>
  <c r="AA53"/>
  <c r="Z53"/>
  <c r="Y53"/>
  <c r="X53"/>
  <c r="AB52"/>
  <c r="AA52"/>
  <c r="Z52"/>
  <c r="Y52"/>
  <c r="X52"/>
  <c r="AB51"/>
  <c r="AA51"/>
  <c r="Z51"/>
  <c r="Y51"/>
  <c r="X51"/>
  <c r="AB50"/>
  <c r="AA50"/>
  <c r="Z50"/>
  <c r="Y50"/>
  <c r="X50"/>
  <c r="AB49"/>
  <c r="AA49"/>
  <c r="Z49"/>
  <c r="Y49"/>
  <c r="X49"/>
  <c r="AB48"/>
  <c r="AA48"/>
  <c r="Z48"/>
  <c r="Y48"/>
  <c r="X48"/>
  <c r="AB47"/>
  <c r="AA47"/>
  <c r="Z47"/>
  <c r="Y47"/>
  <c r="X47"/>
  <c r="AB46"/>
  <c r="AA46"/>
  <c r="Z46"/>
  <c r="Y46"/>
  <c r="X46"/>
  <c r="AB45"/>
  <c r="AA45"/>
  <c r="Z45"/>
  <c r="Y45"/>
  <c r="X45"/>
  <c r="AB44"/>
  <c r="AA44"/>
  <c r="Z44"/>
  <c r="Y44"/>
  <c r="X44"/>
  <c r="AB43"/>
  <c r="AA43"/>
  <c r="Z43"/>
  <c r="Y43"/>
  <c r="X43"/>
  <c r="AB42"/>
  <c r="AA42"/>
  <c r="Z42"/>
  <c r="Y42"/>
  <c r="X42"/>
  <c r="AB41"/>
  <c r="AA41"/>
  <c r="Z41"/>
  <c r="Y41"/>
  <c r="X41"/>
  <c r="AB40"/>
  <c r="AA40"/>
  <c r="Z40"/>
  <c r="Y40"/>
  <c r="X40"/>
  <c r="AB39"/>
  <c r="AA39"/>
  <c r="Z39"/>
  <c r="Y39"/>
  <c r="X39"/>
  <c r="AB38"/>
  <c r="AA38"/>
  <c r="Z38"/>
  <c r="Y38"/>
  <c r="X38"/>
  <c r="AB37"/>
  <c r="AA37"/>
  <c r="Z37"/>
  <c r="Y37"/>
  <c r="X37"/>
  <c r="AB36"/>
  <c r="AA36"/>
  <c r="Z36"/>
  <c r="Y36"/>
  <c r="X36"/>
  <c r="AB35"/>
  <c r="AA35"/>
  <c r="Z35"/>
  <c r="Y35"/>
  <c r="X35"/>
  <c r="AB34"/>
  <c r="AA34"/>
  <c r="Z34"/>
  <c r="Y34"/>
  <c r="X34"/>
  <c r="AB33"/>
  <c r="AA33"/>
  <c r="Z33"/>
  <c r="Y33"/>
  <c r="X33"/>
  <c r="AB32"/>
  <c r="AA32"/>
  <c r="Z32"/>
  <c r="Y32"/>
  <c r="X32"/>
  <c r="AB31"/>
  <c r="AA31"/>
  <c r="Z31"/>
  <c r="Y31"/>
  <c r="X31"/>
  <c r="AB30"/>
  <c r="AA30"/>
  <c r="Z30"/>
  <c r="Y30"/>
  <c r="X30"/>
  <c r="AB29"/>
  <c r="AA29"/>
  <c r="Z29"/>
  <c r="Y29"/>
  <c r="X29"/>
  <c r="AB28"/>
  <c r="AA28"/>
  <c r="Z28"/>
  <c r="Y28"/>
  <c r="X28"/>
  <c r="AB27"/>
  <c r="AA27"/>
  <c r="Z27"/>
  <c r="Y27"/>
  <c r="X27"/>
  <c r="AB26"/>
  <c r="AA26"/>
  <c r="Z26"/>
  <c r="Y26"/>
  <c r="X26"/>
  <c r="AB25"/>
  <c r="AA25"/>
  <c r="Z25"/>
  <c r="Y25"/>
  <c r="X25"/>
  <c r="AB24"/>
  <c r="AA24"/>
  <c r="Z24"/>
  <c r="Y24"/>
  <c r="X24"/>
  <c r="AB23"/>
  <c r="AA23"/>
  <c r="Z23"/>
  <c r="Y23"/>
  <c r="X23"/>
  <c r="AB22"/>
  <c r="AA22"/>
  <c r="Z22"/>
  <c r="Y22"/>
  <c r="X22"/>
  <c r="AB21"/>
  <c r="AA21"/>
  <c r="Z21"/>
  <c r="Y21"/>
  <c r="X21"/>
  <c r="AB20"/>
  <c r="AA20"/>
  <c r="Z20"/>
  <c r="Y20"/>
  <c r="X20"/>
  <c r="AB19"/>
  <c r="AA19"/>
  <c r="Z19"/>
  <c r="Y19"/>
  <c r="X19"/>
  <c r="AB18"/>
  <c r="AA18"/>
  <c r="Z18"/>
  <c r="Y18"/>
  <c r="X18"/>
  <c r="AB17"/>
  <c r="AA17"/>
  <c r="Z17"/>
  <c r="Y17"/>
  <c r="X17"/>
  <c r="AB16"/>
  <c r="AA16"/>
  <c r="Z16"/>
  <c r="Y16"/>
  <c r="X16"/>
  <c r="AB15"/>
  <c r="AA15"/>
  <c r="Z15"/>
  <c r="Y15"/>
  <c r="X15"/>
  <c r="AB14"/>
  <c r="AA14"/>
  <c r="Z14"/>
  <c r="Y14"/>
  <c r="X14"/>
  <c r="AB13"/>
  <c r="AA13"/>
  <c r="Z13"/>
  <c r="Y13"/>
  <c r="X13"/>
  <c r="AB12"/>
  <c r="AA12"/>
  <c r="Z12"/>
  <c r="Y12"/>
  <c r="X12"/>
  <c r="AB11"/>
  <c r="AA11"/>
  <c r="Z11"/>
  <c r="Y11"/>
  <c r="X11"/>
  <c r="AB10"/>
  <c r="AA10"/>
  <c r="Z10"/>
  <c r="Y10"/>
  <c r="X10"/>
  <c r="AB9"/>
  <c r="AA9"/>
  <c r="Z9"/>
  <c r="Y9"/>
  <c r="X9"/>
  <c r="AB8"/>
  <c r="AA8"/>
  <c r="Z8"/>
  <c r="Y8"/>
  <c r="X8"/>
  <c r="AB7"/>
  <c r="AA7"/>
  <c r="Z7"/>
  <c r="Y7"/>
  <c r="X7"/>
  <c r="AB6"/>
  <c r="AA6"/>
  <c r="Z6"/>
  <c r="Y6"/>
  <c r="X6"/>
  <c r="AB5"/>
  <c r="AA5"/>
  <c r="Z5"/>
  <c r="Y5"/>
  <c r="X5"/>
  <c r="AB4"/>
  <c r="AA4"/>
  <c r="Z4"/>
  <c r="Y4"/>
  <c r="X4"/>
  <c r="AB3"/>
  <c r="AA3"/>
  <c r="Z3"/>
  <c r="Y3"/>
  <c r="X3"/>
  <c r="L229"/>
  <c r="K229"/>
  <c r="L228"/>
  <c r="K228"/>
  <c r="L227"/>
  <c r="K227"/>
  <c r="L226"/>
  <c r="K226"/>
  <c r="L225"/>
  <c r="K225"/>
  <c r="L224"/>
  <c r="K224"/>
  <c r="L223"/>
  <c r="K223"/>
  <c r="L222"/>
  <c r="K222"/>
  <c r="L221"/>
  <c r="K221"/>
  <c r="L220"/>
  <c r="K220"/>
  <c r="L218"/>
  <c r="K218"/>
  <c r="L217"/>
  <c r="K217"/>
  <c r="L216"/>
  <c r="K216"/>
  <c r="L215"/>
  <c r="K215"/>
  <c r="L214"/>
  <c r="K214"/>
  <c r="L213"/>
  <c r="K213"/>
  <c r="L212"/>
  <c r="K212"/>
  <c r="L211"/>
  <c r="K211"/>
  <c r="L210"/>
  <c r="K210"/>
  <c r="L209"/>
  <c r="K209"/>
  <c r="L208"/>
  <c r="K208"/>
  <c r="L207"/>
  <c r="K207"/>
  <c r="L206"/>
  <c r="K206"/>
  <c r="L205"/>
  <c r="K205"/>
  <c r="L204"/>
  <c r="K204"/>
  <c r="L203"/>
  <c r="K203"/>
  <c r="L202"/>
  <c r="K202"/>
  <c r="L201"/>
  <c r="K201"/>
  <c r="L200"/>
  <c r="K200"/>
  <c r="L199"/>
  <c r="K199"/>
  <c r="L198"/>
  <c r="K198"/>
  <c r="L197"/>
  <c r="K197"/>
  <c r="L196"/>
  <c r="K196"/>
  <c r="L195"/>
  <c r="K195"/>
  <c r="L194"/>
  <c r="K194"/>
  <c r="L193"/>
  <c r="K193"/>
  <c r="L192"/>
  <c r="K192"/>
  <c r="L191"/>
  <c r="K191"/>
  <c r="L190"/>
  <c r="K190"/>
  <c r="L189"/>
  <c r="K189"/>
  <c r="L188"/>
  <c r="K188"/>
  <c r="L187"/>
  <c r="K187"/>
  <c r="L186"/>
  <c r="K186"/>
  <c r="L184"/>
  <c r="K184"/>
  <c r="L183"/>
  <c r="K183"/>
  <c r="L182"/>
  <c r="K182"/>
  <c r="L181"/>
  <c r="K181"/>
  <c r="L180"/>
  <c r="K180"/>
  <c r="L179"/>
  <c r="K179"/>
  <c r="L178"/>
  <c r="K178"/>
  <c r="L177"/>
  <c r="K177"/>
  <c r="L176"/>
  <c r="K176"/>
  <c r="L175"/>
  <c r="K175"/>
  <c r="L174"/>
  <c r="K174"/>
  <c r="L173"/>
  <c r="K173"/>
  <c r="L172"/>
  <c r="K172"/>
  <c r="L171"/>
  <c r="K171"/>
  <c r="L170"/>
  <c r="K170"/>
  <c r="L169"/>
  <c r="K169"/>
  <c r="L168"/>
  <c r="K168"/>
  <c r="L167"/>
  <c r="K167"/>
  <c r="L166"/>
  <c r="K166"/>
  <c r="L165"/>
  <c r="K165"/>
  <c r="L164"/>
  <c r="K164"/>
  <c r="L163"/>
  <c r="K163"/>
  <c r="L162"/>
  <c r="K162"/>
  <c r="L161"/>
  <c r="K161"/>
  <c r="L160"/>
  <c r="K160"/>
  <c r="L159"/>
  <c r="K159"/>
  <c r="L158"/>
  <c r="K158"/>
  <c r="L157"/>
  <c r="K157"/>
  <c r="L156"/>
  <c r="K156"/>
  <c r="L155"/>
  <c r="K155"/>
  <c r="L153"/>
  <c r="K153"/>
  <c r="L152"/>
  <c r="K152"/>
  <c r="L151"/>
  <c r="K151"/>
  <c r="L150"/>
  <c r="K150"/>
  <c r="L149"/>
  <c r="K149"/>
  <c r="L148"/>
  <c r="K148"/>
  <c r="L147"/>
  <c r="K147"/>
  <c r="L146"/>
  <c r="K146"/>
  <c r="L145"/>
  <c r="K145"/>
  <c r="L144"/>
  <c r="K144"/>
  <c r="L143"/>
  <c r="K143"/>
  <c r="L142"/>
  <c r="K142"/>
  <c r="L141"/>
  <c r="K141"/>
  <c r="L140"/>
  <c r="K140"/>
  <c r="L139"/>
  <c r="K139"/>
  <c r="L138"/>
  <c r="K138"/>
  <c r="L137"/>
  <c r="K137"/>
  <c r="L136"/>
  <c r="K136"/>
  <c r="L135"/>
  <c r="K135"/>
  <c r="L134"/>
  <c r="K134"/>
  <c r="L133"/>
  <c r="K133"/>
  <c r="L132"/>
  <c r="K132"/>
  <c r="L131"/>
  <c r="K131"/>
  <c r="L130"/>
  <c r="K130"/>
  <c r="L129"/>
  <c r="K129"/>
  <c r="L128"/>
  <c r="K128"/>
  <c r="L127"/>
  <c r="K127"/>
  <c r="L126"/>
  <c r="K126"/>
  <c r="L125"/>
  <c r="K125"/>
  <c r="L124"/>
  <c r="K124"/>
  <c r="L122"/>
  <c r="K122"/>
  <c r="L120"/>
  <c r="K120"/>
  <c r="L119"/>
  <c r="K119"/>
  <c r="L118"/>
  <c r="K118"/>
  <c r="L117"/>
  <c r="K117"/>
  <c r="L116"/>
  <c r="K116"/>
  <c r="L115"/>
  <c r="K115"/>
  <c r="L114"/>
  <c r="K114"/>
  <c r="L113"/>
  <c r="K113"/>
  <c r="L112"/>
  <c r="K112"/>
  <c r="L111"/>
  <c r="K111"/>
  <c r="L110"/>
  <c r="K110"/>
  <c r="L109"/>
  <c r="K109"/>
  <c r="L108"/>
  <c r="K108"/>
  <c r="L107"/>
  <c r="K107"/>
  <c r="L106"/>
  <c r="K106"/>
  <c r="L105"/>
  <c r="K105"/>
  <c r="L103"/>
  <c r="K103"/>
  <c r="L102"/>
  <c r="K102"/>
  <c r="L101"/>
  <c r="K101"/>
  <c r="L100"/>
  <c r="K100"/>
  <c r="L99"/>
  <c r="K99"/>
  <c r="L98"/>
  <c r="K98"/>
  <c r="L97"/>
  <c r="K97"/>
  <c r="L96"/>
  <c r="K96"/>
  <c r="L95"/>
  <c r="K95"/>
  <c r="L94"/>
  <c r="K94"/>
  <c r="L93"/>
  <c r="K93"/>
  <c r="L92"/>
  <c r="K92"/>
  <c r="L91"/>
  <c r="K91"/>
  <c r="L90"/>
  <c r="K90"/>
  <c r="L89"/>
  <c r="K89"/>
  <c r="L88"/>
  <c r="K88"/>
  <c r="L87"/>
  <c r="K87"/>
  <c r="L86"/>
  <c r="K86"/>
  <c r="L85"/>
  <c r="K85"/>
  <c r="L84"/>
  <c r="K84"/>
  <c r="L83"/>
  <c r="K83"/>
  <c r="L82"/>
  <c r="K82"/>
  <c r="L81"/>
  <c r="K81"/>
  <c r="L80"/>
  <c r="K80"/>
  <c r="L78"/>
  <c r="K78"/>
  <c r="L77"/>
  <c r="K77"/>
  <c r="L76"/>
  <c r="K76"/>
  <c r="L75"/>
  <c r="K75"/>
  <c r="L74"/>
  <c r="K74"/>
  <c r="L73"/>
  <c r="K73"/>
  <c r="L72"/>
  <c r="K72"/>
  <c r="L71"/>
  <c r="K71"/>
  <c r="L70"/>
  <c r="K70"/>
  <c r="L69"/>
  <c r="K69"/>
  <c r="L68"/>
  <c r="K68"/>
  <c r="L67"/>
  <c r="K67"/>
  <c r="L66"/>
  <c r="K66"/>
  <c r="L65"/>
  <c r="K65"/>
  <c r="L64"/>
  <c r="K64"/>
  <c r="L62"/>
  <c r="K62"/>
  <c r="L61"/>
  <c r="K61"/>
  <c r="L60"/>
  <c r="K60"/>
  <c r="L59"/>
  <c r="K59"/>
  <c r="L58"/>
  <c r="K58"/>
  <c r="L57"/>
  <c r="K57"/>
  <c r="L56"/>
  <c r="K56"/>
  <c r="L55"/>
  <c r="K55"/>
  <c r="L54"/>
  <c r="K54"/>
  <c r="L53"/>
  <c r="K53"/>
  <c r="L52"/>
  <c r="K52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0"/>
  <c r="K10"/>
  <c r="L9"/>
  <c r="K9"/>
  <c r="L8"/>
  <c r="K8"/>
  <c r="L7"/>
  <c r="K7"/>
  <c r="L6"/>
  <c r="K6"/>
  <c r="L5"/>
  <c r="K5"/>
  <c r="L4"/>
  <c r="K4"/>
  <c r="L3"/>
  <c r="K3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E229"/>
  <c r="C229"/>
  <c r="E228"/>
  <c r="C228"/>
  <c r="E227"/>
  <c r="C227"/>
  <c r="E226"/>
  <c r="C226"/>
  <c r="E225"/>
  <c r="C225"/>
  <c r="E224"/>
  <c r="C224"/>
  <c r="E223"/>
  <c r="C223"/>
  <c r="E222"/>
  <c r="C222"/>
  <c r="E221"/>
  <c r="C221"/>
  <c r="E220"/>
  <c r="C220"/>
  <c r="E219"/>
  <c r="C219"/>
  <c r="E218"/>
  <c r="C218"/>
  <c r="E217"/>
  <c r="C217"/>
  <c r="E216"/>
  <c r="C216"/>
  <c r="E215"/>
  <c r="C215"/>
  <c r="E214"/>
  <c r="C214"/>
  <c r="E213"/>
  <c r="C213"/>
  <c r="E212"/>
  <c r="C212"/>
  <c r="E211"/>
  <c r="C211"/>
  <c r="E210"/>
  <c r="C210"/>
  <c r="E209"/>
  <c r="C209"/>
  <c r="E208"/>
  <c r="C208"/>
  <c r="E207"/>
  <c r="C207"/>
  <c r="E206"/>
  <c r="C206"/>
  <c r="E205"/>
  <c r="C205"/>
  <c r="E204"/>
  <c r="C204"/>
  <c r="E203"/>
  <c r="C203"/>
  <c r="E202"/>
  <c r="C202"/>
  <c r="E201"/>
  <c r="C201"/>
  <c r="E200"/>
  <c r="C200"/>
  <c r="E199"/>
  <c r="C199"/>
  <c r="E198"/>
  <c r="C198"/>
  <c r="E197"/>
  <c r="C197"/>
  <c r="E196"/>
  <c r="C196"/>
  <c r="E195"/>
  <c r="C195"/>
  <c r="E194"/>
  <c r="C194"/>
  <c r="E193"/>
  <c r="C193"/>
  <c r="E192"/>
  <c r="C192"/>
  <c r="E191"/>
  <c r="C191"/>
  <c r="E190"/>
  <c r="C190"/>
  <c r="E189"/>
  <c r="C189"/>
  <c r="E188"/>
  <c r="C188"/>
  <c r="E187"/>
  <c r="C187"/>
  <c r="E186"/>
  <c r="C186"/>
  <c r="E185"/>
  <c r="C185"/>
  <c r="E184"/>
  <c r="C184"/>
  <c r="E183"/>
  <c r="C183"/>
  <c r="E182"/>
  <c r="C182"/>
  <c r="E181"/>
  <c r="C181"/>
  <c r="E180"/>
  <c r="C180"/>
  <c r="E179"/>
  <c r="C179"/>
  <c r="E178"/>
  <c r="C178"/>
  <c r="E177"/>
  <c r="C177"/>
  <c r="E176"/>
  <c r="C176"/>
  <c r="E175"/>
  <c r="C175"/>
  <c r="E174"/>
  <c r="C174"/>
  <c r="E173"/>
  <c r="C173"/>
  <c r="E172"/>
  <c r="C172"/>
  <c r="E171"/>
  <c r="C171"/>
  <c r="E170"/>
  <c r="C170"/>
  <c r="E169"/>
  <c r="C169"/>
  <c r="E168"/>
  <c r="C168"/>
  <c r="E167"/>
  <c r="C167"/>
  <c r="E166"/>
  <c r="C166"/>
  <c r="E165"/>
  <c r="C165"/>
  <c r="E164"/>
  <c r="C164"/>
  <c r="E163"/>
  <c r="C163"/>
  <c r="E162"/>
  <c r="C162"/>
  <c r="E161"/>
  <c r="C161"/>
  <c r="E160"/>
  <c r="C160"/>
  <c r="E159"/>
  <c r="C159"/>
  <c r="E158"/>
  <c r="C158"/>
  <c r="E157"/>
  <c r="C157"/>
  <c r="E156"/>
  <c r="C156"/>
  <c r="E155"/>
  <c r="C155"/>
  <c r="E154"/>
  <c r="C154"/>
  <c r="E153"/>
  <c r="C153"/>
  <c r="E152"/>
  <c r="C152"/>
  <c r="E151"/>
  <c r="C151"/>
  <c r="E150"/>
  <c r="C150"/>
  <c r="E149"/>
  <c r="C149"/>
  <c r="E148"/>
  <c r="C148"/>
  <c r="E147"/>
  <c r="C147"/>
  <c r="E146"/>
  <c r="C146"/>
  <c r="E145"/>
  <c r="C145"/>
  <c r="E144"/>
  <c r="C144"/>
  <c r="E143"/>
  <c r="C143"/>
  <c r="E142"/>
  <c r="C142"/>
  <c r="E141"/>
  <c r="C141"/>
  <c r="E140"/>
  <c r="C140"/>
  <c r="E139"/>
  <c r="C139"/>
  <c r="E138"/>
  <c r="C138"/>
  <c r="E137"/>
  <c r="C137"/>
  <c r="E136"/>
  <c r="C136"/>
  <c r="E135"/>
  <c r="C135"/>
  <c r="E134"/>
  <c r="C134"/>
  <c r="E133"/>
  <c r="C133"/>
  <c r="E132"/>
  <c r="C132"/>
  <c r="E131"/>
  <c r="C131"/>
  <c r="E130"/>
  <c r="C130"/>
  <c r="E129"/>
  <c r="C129"/>
  <c r="E128"/>
  <c r="C128"/>
  <c r="E127"/>
  <c r="C127"/>
  <c r="E126"/>
  <c r="C126"/>
  <c r="E125"/>
  <c r="C125"/>
  <c r="E124"/>
  <c r="C124"/>
  <c r="E123"/>
  <c r="C123"/>
  <c r="E122"/>
  <c r="C122"/>
  <c r="E121"/>
  <c r="C121"/>
  <c r="E120"/>
  <c r="C120"/>
  <c r="E119"/>
  <c r="C119"/>
  <c r="E118"/>
  <c r="C118"/>
  <c r="E117"/>
  <c r="C117"/>
  <c r="E116"/>
  <c r="C116"/>
  <c r="E115"/>
  <c r="C115"/>
  <c r="E114"/>
  <c r="C114"/>
  <c r="E113"/>
  <c r="C113"/>
  <c r="E112"/>
  <c r="C112"/>
  <c r="E111"/>
  <c r="C111"/>
  <c r="E110"/>
  <c r="C110"/>
  <c r="E109"/>
  <c r="C109"/>
  <c r="E108"/>
  <c r="C108"/>
  <c r="E107"/>
  <c r="C107"/>
  <c r="E106"/>
  <c r="C106"/>
  <c r="E105"/>
  <c r="C105"/>
  <c r="E104"/>
  <c r="C104"/>
  <c r="E103"/>
  <c r="C103"/>
  <c r="E102"/>
  <c r="C102"/>
  <c r="E101"/>
  <c r="C101"/>
  <c r="E100"/>
  <c r="C100"/>
  <c r="E99"/>
  <c r="C99"/>
  <c r="E98"/>
  <c r="C98"/>
  <c r="E97"/>
  <c r="C97"/>
  <c r="E96"/>
  <c r="C96"/>
  <c r="E95"/>
  <c r="C95"/>
  <c r="E94"/>
  <c r="C94"/>
  <c r="E93"/>
  <c r="C93"/>
  <c r="E92"/>
  <c r="C92"/>
  <c r="E91"/>
  <c r="C91"/>
  <c r="E90"/>
  <c r="C90"/>
  <c r="E89"/>
  <c r="C89"/>
  <c r="E88"/>
  <c r="C88"/>
  <c r="E87"/>
  <c r="C87"/>
  <c r="E86"/>
  <c r="C86"/>
  <c r="E85"/>
  <c r="C85"/>
  <c r="E84"/>
  <c r="C84"/>
  <c r="E83"/>
  <c r="C83"/>
  <c r="E82"/>
  <c r="C82"/>
  <c r="E81"/>
  <c r="C81"/>
  <c r="E80"/>
  <c r="C80"/>
  <c r="E79"/>
  <c r="C79"/>
  <c r="E78"/>
  <c r="C78"/>
  <c r="E77"/>
  <c r="C77"/>
  <c r="E76"/>
  <c r="C76"/>
  <c r="E75"/>
  <c r="C75"/>
  <c r="E74"/>
  <c r="C74"/>
  <c r="E73"/>
  <c r="C73"/>
  <c r="E72"/>
  <c r="C72"/>
  <c r="E71"/>
  <c r="C71"/>
  <c r="E70"/>
  <c r="C70"/>
  <c r="E69"/>
  <c r="C69"/>
  <c r="E68"/>
  <c r="C68"/>
  <c r="E67"/>
  <c r="C67"/>
  <c r="E66"/>
  <c r="C66"/>
  <c r="E65"/>
  <c r="C65"/>
  <c r="E64"/>
  <c r="C64"/>
  <c r="E63"/>
  <c r="C63"/>
  <c r="E62"/>
  <c r="C62"/>
  <c r="E61"/>
  <c r="C61"/>
  <c r="E60"/>
  <c r="C60"/>
  <c r="E59"/>
  <c r="C59"/>
  <c r="E58"/>
  <c r="C58"/>
  <c r="E57"/>
  <c r="C57"/>
  <c r="E56"/>
  <c r="C56"/>
  <c r="E55"/>
  <c r="C55"/>
  <c r="E54"/>
  <c r="C54"/>
  <c r="E53"/>
  <c r="C53"/>
  <c r="E52"/>
  <c r="C52"/>
  <c r="E51"/>
  <c r="C51"/>
  <c r="E50"/>
  <c r="C50"/>
  <c r="E49"/>
  <c r="C49"/>
  <c r="E48"/>
  <c r="C48"/>
  <c r="E47"/>
  <c r="C47"/>
  <c r="E46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  <c r="E6"/>
  <c r="C6"/>
  <c r="E5"/>
  <c r="C5"/>
  <c r="E4"/>
  <c r="C4"/>
  <c r="E3"/>
  <c r="C3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<sst xmlns="http://schemas.openxmlformats.org/spreadsheetml/2006/main" count="3967" uniqueCount="1057">
  <si>
    <t>타임스탬프</t>
  </si>
  <si>
    <t>* 기프티콘을 받을 핸드폰 번호를 남겨주세요(하이픈'-' 생략    예: 01091006137)</t>
  </si>
  <si>
    <t>1. 귀하의 me2day 아이디는 무엇입니까?</t>
  </si>
  <si>
    <t>2. 귀하의 나이는 만으로 얼마나 되십니까? (숫자만 적어주세요)</t>
  </si>
  <si>
    <t xml:space="preserve">3. 귀하의 성별은 무엇입니까? </t>
  </si>
  <si>
    <t>4. 귀하의 직업은 무엇입니까?</t>
  </si>
  <si>
    <t>5. 미투데이 사용기간은 얼마나 되십니까?</t>
  </si>
  <si>
    <t>6. 미투데이를 사용하게된 동기는 무엇입니까?</t>
  </si>
  <si>
    <t>7. 댓글을 제외하고 하루에 보통 몇 개정도 미투데이에 글을 올리십니까?(숫자만 적어주세요)</t>
  </si>
  <si>
    <t>8. 하루에 보통 몇 개정도 미투데이에 댓글을 다십니까? (숫자만 적어주세요)</t>
  </si>
  <si>
    <t>9. 주로 포스팅하는 동기는 무엇입니까?(복수 선택 가능)</t>
  </si>
  <si>
    <t>10.주로 포스팅할 때 어떤 매체를 이용하십니까?(복수 선택 가능)</t>
  </si>
  <si>
    <t>11. 최근 2주를 돌아봤을 떄 누군가에게 어떤 소식이나 내용을 알리기 위해 포스팅을 한 경험이 있습니까?</t>
  </si>
  <si>
    <t>12. 미투데이에서 소식이 빠르게 확산된다고 느끼십니까?</t>
  </si>
  <si>
    <t>13. 미투데이를 통해 주로 어떤 소식을 접하게 됩니까?(복수 선택 가능)</t>
  </si>
  <si>
    <t>14. 미투데이에서 접하는 소식이 전체적으로 다른 곳에서 듣지 못했던 새로운 소식입니까?</t>
  </si>
  <si>
    <t>15. 미투에서 친구 관계란 무엇이라 생각하십니까?(복수 선택 가능)</t>
  </si>
  <si>
    <t>16. 미투데이 서비스를 이용하는 동기는 무엇입니까?(복수 선택 가능)</t>
  </si>
  <si>
    <t>17. 나는 다른 사람들이 부러워하는 것을 많이 가지고 있다</t>
  </si>
  <si>
    <t>18.나는 다른 사람들에게 충고와 조언을 자주 준다</t>
  </si>
  <si>
    <t>19. 나는 다른 사람들보다 앞서 있다</t>
  </si>
  <si>
    <t>20. 나는 내가 원하는 것을 성취하는 데 뛰어나다</t>
  </si>
  <si>
    <t>21. 나는 다른 사람을 내 의견 방향으로 설득하기를 즐긴다</t>
  </si>
  <si>
    <t>22. 나는 주어진 일에 대해 기꺼이 책임을 떠맡는다</t>
  </si>
  <si>
    <t>23. 나는 단체 일에서 리더 역할 하기를 좋아한다</t>
  </si>
  <si>
    <t>24. 나는 어떻게 행동해야 하는 지에 대해 주저함이 없다</t>
  </si>
  <si>
    <t>25. 나는 모든 일에 성공할 것으로 믿는다</t>
  </si>
  <si>
    <t>26. 나는 다른 사람들이 되고 싶어하는 모델이다</t>
  </si>
  <si>
    <t>27. 어떤 메시지가 나에게 의미가 있다 생각될 때 얼마나 빨리 이 메시지를 다른 사람들에게 전달하겠습니까?</t>
  </si>
  <si>
    <t>28. 어떤 메시지가 나에게 관련이 있다 생각될 때 얼마나 빨리 이 메시지를 다른 사람들에게 전달하겠습니까?</t>
  </si>
  <si>
    <t>29. 어떤 메시지가 나에게 중요하다 생각될 때 얼마나 빨리 이 메시지를 다른 사람들에게 전달하겠습니까?</t>
  </si>
  <si>
    <t>30. 어떤 메시지에 나는 관심이 있다 생각될 때 얼마나 빨리 이 메시지를 다른 사람들에게 전달하겠습니까?</t>
  </si>
  <si>
    <t>31. 어떤 메시지가 다른 사람에게 의미가 있다 생각될 때 얼마나 빨리 이 메시지를 다른 사람들에게 전달하겠습니까?</t>
  </si>
  <si>
    <t>32. 어떤 메시지가 다른 사람에게 관련이 있다 생각될 때 얼마나 빨리 이 메시지를 다른 사람들에게 전달하겠습니까?</t>
  </si>
  <si>
    <t>33. 어떤 메시지가 다른 사람에게 중요하다 생각될 때 얼마나 빨리 이 메시지를 다른 사람들에게 전달하겠습니까?</t>
  </si>
  <si>
    <t>34. 어떤 메시지가 다른 사람에게 관심있을 만한 것이라 생각될 때 얼마나 빨리 이 메시지를 다른 사람들에게 전달하겠습니까?</t>
  </si>
  <si>
    <t>35. 어떤 메시지가 나와 가까운 사람들도 동의할 것이라 생각하면 얼마나 빨리 이 메시지를 다른 사람들에게 전달하겠습니까?</t>
  </si>
  <si>
    <t>36. 어떤 메시지를 동의하거나 주변에 알렸을 때 내게 사회적 불이익이 있을 수 있다고 생각하면 얼마나 빨리 이 메시지를 다른 사람들에게 전달하겠습니까?</t>
  </si>
  <si>
    <t>37. 어떤 메시지를 동의하거나 주변에 알렸을 때 주변 사람이 나에 대해 좋은 평가를 한다고 생각하면 얼마나 빨리 이 메시지를 다른 사람들에게 전달하겠습니까?</t>
  </si>
  <si>
    <t>38. 어떤 메시지를 동의하거나 주변에 알렸을 때 주변 사람이 나를 중요하게 생각하게 된다고 생각하면 얼마나 빨리 이 메시지를 다른 사람들에게 전달하겠습니까?</t>
  </si>
  <si>
    <t>39. 어떤 메시지를 동의하거나 주변에 알렸을 때 내게 경제적 이익을 발생할 것이라 생각하면 얼마나 빨리 이 메시지를 다른 사람들에게 전달하겠습니까?</t>
  </si>
  <si>
    <t>40. 어떤 메시지가 믿음이 간다면 얼마나 빨리 이 메시지를 다른 사람들에게 전달하겠습니까?</t>
  </si>
  <si>
    <t>41. 어떤 메시지가 정확하다고 생각된다면 얼마나 빨리 이 메시지를 다른 사람들에게 전달하겠습니까?</t>
  </si>
  <si>
    <t>42. 어떤 메시지가 편향됨이 없다고 생각한다면 얼마나 빨리 이 메시지를 다른 사람들에게 전달하겠습니까?</t>
  </si>
  <si>
    <t>43. 어떤 메시지가 충격적이라면 얼마나 빨리 이 메시지를 다른 사람들에게 전달하겠습니까?</t>
  </si>
  <si>
    <t>44. 어떤 메시지가 재미있다면 얼마나 빨리 이 메시지를 다른 사람들에게 전달하겠습니까?</t>
  </si>
  <si>
    <t>45. 어떤 메시지가 새로운 정보라면 얼마나 빨리 이 메시지를 다른 사람들에게 전달하겠습니까?</t>
  </si>
  <si>
    <t>46. 미투데이 서비스를 이용 방법은 어렵다</t>
  </si>
  <si>
    <t>47. 미투데이 서비스를 이용 방법은 명확하고 이해할만 하다</t>
  </si>
  <si>
    <t>48. 미투데이 서비스를 이용은 정신적 노력이 필요하다</t>
  </si>
  <si>
    <t>49. 미투데이 서비스를 능숙하게 이용하는 것은 쉽다</t>
  </si>
  <si>
    <t>50. 미투데이 서비스를 이용하는 것은 친근하다</t>
  </si>
  <si>
    <t>51. 미투데이 서비스 이용은 내가 보다 정확한 정보를 얻을 수 있게 한다</t>
  </si>
  <si>
    <t>52. 미투데이 서비스 이용은 내가 많은 정보에 접근할 수 있게 한다</t>
  </si>
  <si>
    <t>53. 미투데이 서비스 이용은 내가 질 높은 정보를 얻을 수 있게 한다</t>
  </si>
  <si>
    <t>54. 미투데이 서비스 이용을 통해 정보를 쉽게 얻을 수 있다</t>
  </si>
  <si>
    <t>55. 미투데이 서비스 이용을 통해 다른 사람들과 쉽게 연락할 수 있다</t>
  </si>
  <si>
    <t>56. 미투데이 서비스를 이용하는 것은 즐겁다</t>
  </si>
  <si>
    <t>57. 미투데이 서비스를 이용하는 것은 재밌다</t>
  </si>
  <si>
    <t>58. 미투데이 서비스를 이용하는 것은 유쾌하다</t>
  </si>
  <si>
    <t>59. 미투데이 서비스를 이용해 메세지를 주고 받는 과정은 시간이 걸린다</t>
  </si>
  <si>
    <t>60. 미투데이 서비스를 이용해 메세지를 주고 받는 과정은 복잡하다</t>
  </si>
  <si>
    <t>9/29/2009 15:41:09</t>
  </si>
  <si>
    <t>프렌치카페 카라멜 마키</t>
  </si>
  <si>
    <t>alfmdpf</t>
  </si>
  <si>
    <t>남</t>
  </si>
  <si>
    <t>기타</t>
  </si>
  <si>
    <t>6개월미만</t>
  </si>
  <si>
    <t>인터넷을 하다 우연히</t>
  </si>
  <si>
    <t>새로운 소식을 알리고 싶어서, 주변 사람들과 관계 맺고 싶어서, 다른 사람들과 감정을 공유하고 싶어서</t>
  </si>
  <si>
    <t>me2day 웹페이지</t>
  </si>
  <si>
    <t>있다</t>
  </si>
  <si>
    <t>주변 사람들의 소식, 관심 분야는 아니지만 사회적 이슈에 대한 소식</t>
  </si>
  <si>
    <t>오프라인에서의 친구와는 다르지만 친밀감을 나누는 관계이다</t>
  </si>
  <si>
    <t>미투데이 서비스 이용은 대인관계 형성과 확충을 위함이다</t>
  </si>
  <si>
    <t>9/29/2009 15:41:28</t>
  </si>
  <si>
    <t>바나나는 원래 하얗다</t>
  </si>
  <si>
    <t>ragjjang</t>
  </si>
  <si>
    <t>대학생/대학원생</t>
  </si>
  <si>
    <t>6개월-12개월미만</t>
  </si>
  <si>
    <t>습관적으로, 주변 사람들과 관계 맺고 싶어서, 재미있어서</t>
  </si>
  <si>
    <t>me2day 웹페이지, 핸드폰, me2day 어플리케이션</t>
  </si>
  <si>
    <t>주변 사람들의 소식, 관심 분야에 대한 소식, 관심 분야는 아니지만 사회적 이슈에 대한 소식</t>
  </si>
  <si>
    <t>오프라인에서의 친구와는 다르지만 친밀감을 나누는 관계이다, 새로운 정보나 글을 주고 받는 관계이다</t>
  </si>
  <si>
    <t>9/29/2009 15:41:53</t>
  </si>
  <si>
    <t>wjdghleh1993</t>
  </si>
  <si>
    <t>고등학생</t>
  </si>
  <si>
    <t>유명인이 사용하고 있어서</t>
  </si>
  <si>
    <t>재미있어서</t>
  </si>
  <si>
    <t>없다</t>
  </si>
  <si>
    <t>관심 분야에 대한 소식, 관심 분야는 아니지만 사회적 이슈에 대한 소식</t>
  </si>
  <si>
    <t>미투데이 서비스 이용은 정보를 얻기 위함이다</t>
  </si>
  <si>
    <t>9/29/2009 15:42:03</t>
  </si>
  <si>
    <t>damyo</t>
  </si>
  <si>
    <t>여</t>
  </si>
  <si>
    <t>주변사람들이 많이 사용해서</t>
  </si>
  <si>
    <t>습관적으로</t>
  </si>
  <si>
    <t>관심 분야는 아니지만 사회적 이슈에 대한 소식</t>
  </si>
  <si>
    <t>미투데이 서비스 이용은 오락을 추구하기 위함이다</t>
  </si>
  <si>
    <t>9/29/2009 15:42:35</t>
  </si>
  <si>
    <t>프렌치카페 카푸치노</t>
  </si>
  <si>
    <t>alsl82</t>
  </si>
  <si>
    <t>예술</t>
  </si>
  <si>
    <t>미투데이 관련 기사/광고/관련된 정보를 보고</t>
  </si>
  <si>
    <t>습관적으로, 다른 사람들과 감정을 공유하고 싶어서</t>
  </si>
  <si>
    <t>주변 사람들의 소식</t>
  </si>
  <si>
    <t>새로운 정보나 글을 주고 받는 관계이다, 단지 친구 신청과 수락으로 이루어진 형식적인 관계이다</t>
  </si>
  <si>
    <t>9/29/2009 15:45:18</t>
  </si>
  <si>
    <t>whantkd6569</t>
  </si>
  <si>
    <t>다른 사람들과 감정을 공유하고 싶어서, 재미있어서</t>
  </si>
  <si>
    <t>9/29/2009 15:47:33</t>
  </si>
  <si>
    <t>까페라떼 마일드라떼</t>
  </si>
  <si>
    <t>yeppiran</t>
  </si>
  <si>
    <t>아는 사람이 소개시켜줘서</t>
  </si>
  <si>
    <t>주변 사람들과 관계 맺고 싶어서, 재미있어서</t>
  </si>
  <si>
    <t>주변 사람들의 소식, 관심 분야에 대한 소식</t>
  </si>
  <si>
    <t>오프라인에서의 친구와는 다르지만 친밀감을 나누는 관계이다, 단지 친구 신청과 수락으로 이루어진 형식적인 관계이다</t>
  </si>
  <si>
    <t>미투데이 서비스 이용은 정보를 얻기 위함이다, 미투데이 서비스 이용은  직장(혹은 특정 그룹) 내 커뮤니케이션을 위함이다</t>
  </si>
  <si>
    <t>9/29/2009 15:51:09</t>
  </si>
  <si>
    <t>빙그레 바나나맛 우유</t>
  </si>
  <si>
    <t>mwangg</t>
  </si>
  <si>
    <t>무직</t>
  </si>
  <si>
    <t>나에 대해 알리고 싶어서, 다른 사람들과 감정을 공유하고 싶어서</t>
  </si>
  <si>
    <t>me2day 웹페이지, me2day 어플리케이션</t>
  </si>
  <si>
    <t>새로운 정보나 글을 주고 받는 관계이다</t>
  </si>
  <si>
    <t>그냥 내 생각적는 일기장</t>
  </si>
  <si>
    <t>9/29/2009 15:58:33</t>
  </si>
  <si>
    <t>rk79</t>
  </si>
  <si>
    <t>1~2</t>
  </si>
  <si>
    <t>5~10</t>
  </si>
  <si>
    <t>나의 생각을 적고싶어서</t>
  </si>
  <si>
    <t>9/29/2009 16:32:56</t>
  </si>
  <si>
    <t>shinhseok</t>
  </si>
  <si>
    <t>주변 사람들과 관계 맺고 싶어서</t>
  </si>
  <si>
    <t>9/29/2009 16:53:00</t>
  </si>
  <si>
    <t>십칠차</t>
  </si>
  <si>
    <t>중학생</t>
  </si>
  <si>
    <t>나에 대해 알리고 싶어서</t>
  </si>
  <si>
    <t>핸드폰</t>
  </si>
  <si>
    <t>9/29/2009 16:53:16</t>
  </si>
  <si>
    <t>sungyeop</t>
  </si>
  <si>
    <t>새로운 소식을 알리고 싶어서</t>
  </si>
  <si>
    <t>9/29/2009 16:53:52</t>
  </si>
  <si>
    <t>gunmania</t>
  </si>
  <si>
    <t>서비스업</t>
  </si>
  <si>
    <t>9/29/2009 16:55:48</t>
  </si>
  <si>
    <t>eupeptic</t>
  </si>
  <si>
    <t>습관적으로, 재미있어서</t>
  </si>
  <si>
    <t>me2day 웹페이지, Cyworld</t>
  </si>
  <si>
    <t>아직 잘 모르겠다</t>
  </si>
  <si>
    <t>미투데이 서비스 이용은 정보를 얻기 위함이다, 미투데이 서비스 이용은 대인관계 형성과 확충을 위함이다</t>
  </si>
  <si>
    <t>9/29/2009 16:56:57</t>
  </si>
  <si>
    <t>naussika</t>
  </si>
  <si>
    <t>컴퓨터/인터넷</t>
  </si>
  <si>
    <t>습관적으로, 주변 사람들과 관계 맺고 싶어서, 다른 사람들과 감정을 공유하고 싶어서</t>
  </si>
  <si>
    <t>오프라인에서의 친구 관계와 같다, 새로운 정보나 글을 주고 받는 관계이다</t>
  </si>
  <si>
    <t>미투데이 서비스 이용은 정보를 얻기 위함이다, 미투데이 서비스 이용은 오락을 추구하기 위함이다, 미투데이 서비스 이용은 대인관계 형성과 확충을 위함이다</t>
  </si>
  <si>
    <t>9/29/2009 16:57:15</t>
  </si>
  <si>
    <t>jinlove12300</t>
  </si>
  <si>
    <t>다른 사람들과 감정을 공유하고 싶어서</t>
  </si>
  <si>
    <t>9/29/2009 16:57:25</t>
  </si>
  <si>
    <t>minij2j</t>
  </si>
  <si>
    <t>me2day 웹페이지, 핸드폰</t>
  </si>
  <si>
    <t>단지 친구 신청과 수락으로 이루어진 형식적인 관계이다</t>
  </si>
  <si>
    <t>미투데이 서비스 이용은 오락을 추구하기 위함이다, 미투데이 서비스 이용은 대인관계 형성과 확충을 위함이다</t>
  </si>
  <si>
    <t>9/29/2009 16:57:30</t>
  </si>
  <si>
    <t>프렌치카페 카페오레</t>
  </si>
  <si>
    <t>hanasf</t>
  </si>
  <si>
    <t>me2day 어플리케이션</t>
  </si>
  <si>
    <t>관심 분야에 대한 소식</t>
  </si>
  <si>
    <t>미투데이 서비스 이용은 대인관계 형성과 확충을 위함이다, 미투데이 서비스 이용은  직장(혹은 특정 그룹) 내 커뮤니케이션을 위함이다</t>
  </si>
  <si>
    <t>9/29/2009 16:57:46</t>
  </si>
  <si>
    <t>받지 않음</t>
  </si>
  <si>
    <t>nightboy</t>
  </si>
  <si>
    <t>초등학생</t>
  </si>
  <si>
    <t>9/29/2009 16:57:56</t>
  </si>
  <si>
    <t>adoken</t>
  </si>
  <si>
    <t>습관적으로, 다른 사람들과 감정을 공유하고 싶어서, 재미있어서</t>
  </si>
  <si>
    <t>9/29/2009 16:58:45</t>
  </si>
  <si>
    <t>babyseeyou25</t>
  </si>
  <si>
    <t xml:space="preserve">네이버블로그 글배달이 된다고 해서 </t>
  </si>
  <si>
    <t>재미있어서, 하루하루의 기록..</t>
  </si>
  <si>
    <t>me2day 웹페이지, 핸드폰, 블로그, me2day 어플리케이션</t>
  </si>
  <si>
    <t>미투데이 서비스 이용은 오락을 추구하기 위함이다, 나 자신의 기록이다</t>
  </si>
  <si>
    <t>9/29/2009 17:04:43</t>
  </si>
  <si>
    <t>베라아키(harukasmi)</t>
  </si>
  <si>
    <t>9/29/2009 17:09:41</t>
  </si>
  <si>
    <t>jynet5</t>
  </si>
  <si>
    <t>미투데이 서비스 이용은 정보를 얻기 위함이다, 미투데이 서비스 이용은 오락을 추구하기 위함이다</t>
  </si>
  <si>
    <t>9/29/2009 17:11:13</t>
  </si>
  <si>
    <t>joahlove</t>
  </si>
  <si>
    <t>50~</t>
  </si>
  <si>
    <t>오프라인에서의 친구와는 다르지만 친밀감을 나누는 관계이다, 새로운 정보나 글을 주고 받는 관계이다, 단지 친구 신청과 수락으로 이루어진 형식적인 관계이다</t>
  </si>
  <si>
    <t>9/29/2009 17:11:35</t>
  </si>
  <si>
    <t>eoeoyoyo</t>
  </si>
  <si>
    <t>나에 대해 알리고 싶어서, 주변 사람들과 관계 맺고 싶어서, 재미있어서</t>
  </si>
  <si>
    <t>오프라인에서의 친구 관계와 같다</t>
  </si>
  <si>
    <t>9/29/2009 17:11:56</t>
  </si>
  <si>
    <t>qhskena</t>
  </si>
  <si>
    <t>습관적으로, 나에 대해 알리고 싶어서, 재미있어서</t>
  </si>
  <si>
    <t>9/29/2009 17:12:55</t>
  </si>
  <si>
    <t>barratt</t>
  </si>
  <si>
    <t>재미있어서, 친구들과의 소통을 위해</t>
  </si>
  <si>
    <t>myungha22</t>
  </si>
  <si>
    <t>주변 사람들과 관계 맺고 싶어서, 다른 사람들과 감정을 공유하고 싶어서</t>
  </si>
  <si>
    <t>9/29/2009 17:13:21</t>
  </si>
  <si>
    <t>ging3429</t>
  </si>
  <si>
    <t>주변 사람들과 관계 맺고 싶어서, 다른 사람들과 감정을 공유하고 싶어서, 재미있어서</t>
  </si>
  <si>
    <t>me2day 웹페이지, 핸드폰, 블로그</t>
  </si>
  <si>
    <t>아무 관계도 아니다</t>
  </si>
  <si>
    <t>9/29/2009 17:14:00</t>
  </si>
  <si>
    <t>westy11</t>
  </si>
  <si>
    <t>미투데이 서비스 이용은 오락을 추구하기 위함이다, 미투데이 서비스 이용은  직장(혹은 특정 그룹) 내 커뮤니케이션을 위함이다</t>
  </si>
  <si>
    <t>9/29/2009 17:14:34</t>
  </si>
  <si>
    <t>gmlruddl0123</t>
  </si>
  <si>
    <t>9/29/2009 17:14:52</t>
  </si>
  <si>
    <t>옥수수 수염차</t>
  </si>
  <si>
    <t>drigoza</t>
  </si>
  <si>
    <t>이웃들과의 교류</t>
  </si>
  <si>
    <t>9/29/2009 17:15:21</t>
  </si>
  <si>
    <t>erzenico</t>
  </si>
  <si>
    <t>블로그는 길게 적어야 하는고로 부담스러운데 글은 남기고 싶어서</t>
  </si>
  <si>
    <t>습관적으로, 나에 대해 알리고 싶어서, 다른 사람들과 감정을 공유하고 싶어서</t>
  </si>
  <si>
    <t>주변 사람들의 소식, 관심 분야는 아니지만 사회적 이슈에 대한 소식, 먹거리에 대한 소식</t>
  </si>
  <si>
    <t>오프라인에서의 친구 관계와 같다, 오프라인에서의 친구와는 다르지만 친밀감을 나누는 관계이다</t>
  </si>
  <si>
    <t>9/29/2009 17:17:36</t>
  </si>
  <si>
    <t>kyungjin</t>
  </si>
  <si>
    <t>9/29/2009 17:20:42</t>
  </si>
  <si>
    <t>jsy94876115</t>
  </si>
  <si>
    <t>업무와 관련된 소식</t>
  </si>
  <si>
    <t>9/29/2009 17:21:28</t>
  </si>
  <si>
    <t>milkbear</t>
  </si>
  <si>
    <t>2개</t>
  </si>
  <si>
    <t>나의 하루를 기록</t>
  </si>
  <si>
    <t>9/29/2009 17:22:37</t>
  </si>
  <si>
    <t>ha0489</t>
  </si>
  <si>
    <t>9/29/2009 17:26:06</t>
  </si>
  <si>
    <t>n_star</t>
  </si>
  <si>
    <t>나에 대해 알리고 싶어서, 새로운 소식을 알리고 싶어서, 주변 사람들과 관계 맺고 싶어서, 다른 사람들과 감정을 공유하고 싶어서</t>
  </si>
  <si>
    <t>9/29/2009 17:31:35</t>
  </si>
  <si>
    <t>letuswant</t>
  </si>
  <si>
    <t>트위터를 처음 알고 나서</t>
  </si>
  <si>
    <t>9/29/2009 17:31:53</t>
  </si>
  <si>
    <t>khj831209</t>
  </si>
  <si>
    <t>건설</t>
  </si>
  <si>
    <t>블로그</t>
  </si>
  <si>
    <t>개인적인 생각들</t>
  </si>
  <si>
    <t>9/29/2009 17:35:22</t>
  </si>
  <si>
    <t>011-9192-5977</t>
  </si>
  <si>
    <t>mmjstar</t>
  </si>
  <si>
    <t>9/29/2009 17:38:32</t>
  </si>
  <si>
    <t>say3059</t>
  </si>
  <si>
    <t>9/29/2009 17:40:17</t>
  </si>
  <si>
    <t>wjdgustn92</t>
  </si>
  <si>
    <t>me2day 웹페이지, 블로그</t>
  </si>
  <si>
    <t>9/29/2009 17:41:10</t>
  </si>
  <si>
    <t>aoki52</t>
  </si>
  <si>
    <t>9/29/2009 17:41:32</t>
  </si>
  <si>
    <t>포드(speti)</t>
  </si>
  <si>
    <t>9/29/2009 17:42:45</t>
  </si>
  <si>
    <t>fovea</t>
  </si>
  <si>
    <t>습관적으로, 새로운 소식을 알리고 싶어서</t>
  </si>
  <si>
    <t>me2day 웹페이지, 핸드폰, 아이팟터치</t>
  </si>
  <si>
    <t>9/29/2009 17:44:58</t>
  </si>
  <si>
    <t>drgere</t>
  </si>
  <si>
    <t>의료</t>
  </si>
  <si>
    <t>9/29/2009 17:46:53</t>
  </si>
  <si>
    <t>tidslvos</t>
  </si>
  <si>
    <t>나에 대해 알리고 싶어서, 주변 사람들과 관계 맺고 싶어서, 다른 사람들과 감정을 공유하고 싶어서, 재미있어서</t>
  </si>
  <si>
    <t>9/29/2009 17:50:42</t>
  </si>
  <si>
    <t>spero_spera</t>
  </si>
  <si>
    <t>무한...</t>
  </si>
  <si>
    <t>나에 대해 알리고 싶어서, 다른 사람들과 감정을 공유하고 싶어서, 재미있어서</t>
  </si>
  <si>
    <t>9/29/2009 18:06:22</t>
  </si>
  <si>
    <t>jang-heeism</t>
  </si>
  <si>
    <t>9/29/2009 18:08:01</t>
  </si>
  <si>
    <t>nahong486</t>
  </si>
  <si>
    <t>단순 넋두리</t>
  </si>
  <si>
    <t>9/29/2009 18:13:14</t>
  </si>
  <si>
    <t>lehrin</t>
  </si>
  <si>
    <t>공무원</t>
  </si>
  <si>
    <t>9/29/2009 18:22:38</t>
  </si>
  <si>
    <t>vampelf</t>
  </si>
  <si>
    <t>습관적으로, 나에 대해 알리고 싶어서, 새로운 소식을 알리고 싶어서, 주변 사람들과 관계 맺고 싶어서, 다른 사람들과 감정을 공유하고 싶어서, 재미있어서</t>
  </si>
  <si>
    <t>주변 사람들의 소식, 관심 분야에 대한 소식, 관심 분야는 아니지만 사회적 이슈에 대한 소식, 업무와 관련된 소식</t>
  </si>
  <si>
    <t>9/29/2009 18:24:37</t>
  </si>
  <si>
    <t>rnldudnj6765`</t>
  </si>
  <si>
    <t>9/29/2009 18:25:55</t>
  </si>
  <si>
    <t>sizzmaru</t>
  </si>
  <si>
    <t>9/29/2009 18:33:02</t>
  </si>
  <si>
    <t>jdj610</t>
  </si>
  <si>
    <t>9/29/2009 18:52:28</t>
  </si>
  <si>
    <t>by_jisu</t>
  </si>
  <si>
    <t>9/29/2009 19:11:36</t>
  </si>
  <si>
    <t>chlgpwls3210</t>
  </si>
  <si>
    <t>오프라인에서의 친구 관계와 같다, 단지 친구 신청과 수락으로 이루어진 형식적인 관계이다</t>
  </si>
  <si>
    <t>미투데이 서비스 이용은 오락을 추구하기 위함이다, 그냥 하게됨</t>
  </si>
  <si>
    <t>9/29/2009 19:14:33</t>
  </si>
  <si>
    <t>soboroo</t>
  </si>
  <si>
    <t>해보고 싶어서</t>
  </si>
  <si>
    <t>9/29/2009 19:15:52</t>
  </si>
  <si>
    <t>naviedcs</t>
  </si>
  <si>
    <t>관심 분야는 아니지만 사회적 이슈에 대한 소식, 업무와 관련된 소식</t>
  </si>
  <si>
    <t>미투데이 서비스 이용은 오락을 추구하기 위함이다, 미투데이 서비스 이용은 대인관계 형성과 확충을 위함이다, 미투데이 서비스 이용은  직장(혹은 특정 그룹) 내 커뮤니케이션을 위함이다</t>
  </si>
  <si>
    <t>9/29/2009 19:17:13</t>
  </si>
  <si>
    <t>dondekeman</t>
  </si>
  <si>
    <t>5-6개정도?</t>
  </si>
  <si>
    <t>대중없는데 보통 10건이상인것같아요..</t>
  </si>
  <si>
    <t>나중에 돌아봤을때 이때는 이런생각을 하고 분노하고 행복했었고 뭐 이런 감정들을 떠올릴수있을것같아요..</t>
  </si>
  <si>
    <t>내 만족/나의 기록.</t>
  </si>
  <si>
    <t>9/29/2009 19:22:52</t>
  </si>
  <si>
    <t>bubleberry</t>
  </si>
  <si>
    <t>just for fun</t>
  </si>
  <si>
    <t>nothing?</t>
  </si>
  <si>
    <t>for fun! to let my friend know what im currently doing..?</t>
  </si>
  <si>
    <t>9/29/2009 19:25:15</t>
  </si>
  <si>
    <t>qeenkim</t>
  </si>
  <si>
    <t>그냥 혼잣말</t>
  </si>
  <si>
    <t>9/29/2009 19:25:33</t>
  </si>
  <si>
    <t>englishman</t>
  </si>
  <si>
    <t>9/29/2009 19:29:21</t>
  </si>
  <si>
    <t>klight13</t>
  </si>
  <si>
    <t>미투데이 서비스 이용은 정보를 얻기 위함이다, 미투데이 서비스 이용은 오락을 추구하기 위함이다, 미투데이 서비스 이용은 대인관계 형성과 확충을 위함이다, 미투데이 서비스 이용은  직장(혹은 특정 그룹) 내 커뮤니케이션을 위함이다</t>
  </si>
  <si>
    <t>9/29/2009 19:38:35</t>
  </si>
  <si>
    <t>mazefind</t>
  </si>
  <si>
    <t>습관적으로, 새로운 소식을 알리고 싶어서, 다른 사람들과 감정을 공유하고 싶어서</t>
  </si>
  <si>
    <t>9/29/2009 19:38:52</t>
  </si>
  <si>
    <t>maclaude</t>
  </si>
  <si>
    <t>2년이상</t>
  </si>
  <si>
    <t>me2day 웹페이지, 아이팟</t>
  </si>
  <si>
    <t>오프라인에서의 친구 관계와 같다, 오프라인에서의 친구와는 다르지만 친밀감을 나누는 관계이다, 새로운 정보나 글을 주고 받는 관계이다</t>
  </si>
  <si>
    <t>9/29/2009 19:44:03</t>
  </si>
  <si>
    <t>lovedanmi</t>
  </si>
  <si>
    <t>9/29/2009 19:45:58</t>
  </si>
  <si>
    <t>싯헨양♥(yoojin0924)</t>
  </si>
  <si>
    <t>9/29/2009 19:46:38</t>
  </si>
  <si>
    <t>ckw345</t>
  </si>
  <si>
    <t>9/29/2009 19:52:18</t>
  </si>
  <si>
    <t>esgrante</t>
  </si>
  <si>
    <t>9/29/2009 19:53:42</t>
  </si>
  <si>
    <t>dmadid00</t>
  </si>
  <si>
    <t xml:space="preserve">개인 포탈 서비스 </t>
  </si>
  <si>
    <t>9/29/2009 19:54:02</t>
  </si>
  <si>
    <t>sijoon</t>
  </si>
  <si>
    <t>새로운 소식을 알리고 싶어서, 다른 사람들과 감정을 공유하고 싶어서</t>
  </si>
  <si>
    <t>9/29/2009 20:12:38</t>
  </si>
  <si>
    <t>rbxo155</t>
  </si>
  <si>
    <t>9/29/2009 20:13:21</t>
  </si>
  <si>
    <t>ssalis</t>
  </si>
  <si>
    <t>9/29/2009 20:14:04</t>
  </si>
  <si>
    <t>kissme</t>
  </si>
  <si>
    <t>습관적으로, 새로운 소식을 알리고 싶어서, 주변 사람들과 관계 맺고 싶어서, 다른 사람들과 감정을 공유하고 싶어서, 재미있어서</t>
  </si>
  <si>
    <t xml:space="preserve">me2day 웹페이지, 개인 포탈 서비스 </t>
  </si>
  <si>
    <t>주변 사람들의 소식, 관심 분야에 대한 소식, 업무와 관련된 소식</t>
  </si>
  <si>
    <t>9/29/2009 20:15:24</t>
  </si>
  <si>
    <t>essimist (트루쓰)</t>
  </si>
  <si>
    <t>6~10</t>
  </si>
  <si>
    <t>100~</t>
  </si>
  <si>
    <t>9/29/2009 20:16:16</t>
  </si>
  <si>
    <t>livej</t>
  </si>
  <si>
    <t>나에 대해 알리고 싶어서, 새로운 소식을 알리고 싶어서, 다른 사람들과 감정을 공유하고 싶어서</t>
  </si>
  <si>
    <t>9/29/2009 20:16:50</t>
  </si>
  <si>
    <t>tkdldjs22</t>
  </si>
  <si>
    <t>9/29/2009 20:18:13</t>
  </si>
  <si>
    <t>나시크하니깐건들지마</t>
  </si>
  <si>
    <t>9/29/2009 20:26:30</t>
  </si>
  <si>
    <t>mkhamtori</t>
  </si>
  <si>
    <t>9/29/2009 20:55:44</t>
  </si>
  <si>
    <t>mori0714</t>
  </si>
  <si>
    <t>아직까진 신선해서</t>
  </si>
  <si>
    <t>9/29/2009 20:56:38</t>
  </si>
  <si>
    <t>wlsl3792</t>
  </si>
  <si>
    <t>9/29/2009 20:59:04</t>
  </si>
  <si>
    <t>chlrkddlek77</t>
  </si>
  <si>
    <t>습관적으로, 주변 사람들과 관계 맺고 싶어서, 다른 사람들과 감정을 공유하고 싶어서, 재미있어서</t>
  </si>
  <si>
    <t>오프라인에서의 친구 관계와 같다, 새로운 정보나 글을 주고 받는 관계이다, 단지 친구 신청과 수락으로 이루어진 형식적인 관계이다</t>
  </si>
  <si>
    <t>9/29/2009 22:06:52</t>
  </si>
  <si>
    <t>jooaya</t>
  </si>
  <si>
    <t>me2day 웹페이지, 핸드폰, ipod touch</t>
  </si>
  <si>
    <t>주변 사람들의 소식, 관심 분야에 대한 소식, 관심 분야는 아니지만 사회적 이슈에 대한 소식, 이벤트</t>
  </si>
  <si>
    <t>9/29/2009 22:32:59</t>
  </si>
  <si>
    <t>purding / 푸르딩딩</t>
  </si>
  <si>
    <t>9/29/2009 22:33:38</t>
  </si>
  <si>
    <t>gksmf2609</t>
  </si>
  <si>
    <t>9/29/2009 22:34:10</t>
  </si>
  <si>
    <t>aspeat</t>
  </si>
  <si>
    <t>9/29/2009 22:35:39</t>
  </si>
  <si>
    <t>briont</t>
  </si>
  <si>
    <t>9/29/2009 22:39:01</t>
  </si>
  <si>
    <t>quartz2</t>
  </si>
  <si>
    <t>습관적으로, 나에 대해 알리고 싶어서, 주변 사람들과 관계 맺고 싶어서, 다른 사람들과 감정을 공유하고 싶어서</t>
  </si>
  <si>
    <t>hugizin</t>
  </si>
  <si>
    <t>나에 대해 알리고 싶어서, 주변 사람들과 관계 맺고 싶어서</t>
  </si>
  <si>
    <t>아직 말로 설명할수 없는 새로운 형태</t>
  </si>
  <si>
    <t>9/29/2009 22:39:55</t>
  </si>
  <si>
    <t>cucunang</t>
  </si>
  <si>
    <t>가사</t>
  </si>
  <si>
    <t>미투데이 서비스 이용은 정보를 얻기 위함이다, 미투데이 서비스 이용은 대인관계 형성과 확충을 위함이다, 미투데이 서비스 이용은  직장(혹은 특정 그룹) 내 커뮤니케이션을 위함이다</t>
  </si>
  <si>
    <t>9/29/2009 22:42:20</t>
  </si>
  <si>
    <t>britania</t>
  </si>
  <si>
    <t>교육</t>
  </si>
  <si>
    <t>아직은 관계란 것은 논하기에는 서비스를 충분히 이용하지 못했고, 이용자층의 확산도 부족한듯</t>
  </si>
  <si>
    <t>9/29/2009 22:45:18</t>
  </si>
  <si>
    <t>kkkkkkyo</t>
  </si>
  <si>
    <t>지인모르게 나의 이야기를 적을 수 있어서</t>
  </si>
  <si>
    <t>미투데이 서비스 이용은  직장(혹은 특정 그룹) 내 커뮤니케이션을 위함이다</t>
  </si>
  <si>
    <t>9/29/2009 22:47:12</t>
  </si>
  <si>
    <t>moonung</t>
  </si>
  <si>
    <t>단지 친구 수를 늘리기 위한 사람들과 여러차례의 대화를 통해 맺어지는 등 여러 관계의 친구가 공존</t>
  </si>
  <si>
    <t>9/29/2009 22:57:44</t>
  </si>
  <si>
    <t>우윳빛깔원석잉(qswdef7)</t>
  </si>
  <si>
    <t>9/29/2009 23:15:55</t>
  </si>
  <si>
    <t>woodod</t>
  </si>
  <si>
    <t>9/29/2009 23:38:59</t>
  </si>
  <si>
    <t>unthertaker</t>
  </si>
  <si>
    <t>생활모습</t>
  </si>
  <si>
    <t>9/29/2009 23:39:06</t>
  </si>
  <si>
    <t>a870214</t>
  </si>
  <si>
    <t>9/29/2009 23:39:33</t>
  </si>
  <si>
    <t>dksgywjd4039</t>
  </si>
  <si>
    <t>9/29/2009 23:40:00</t>
  </si>
  <si>
    <t>real43</t>
  </si>
  <si>
    <t>1년-1년6개월미만</t>
  </si>
  <si>
    <t>웹상의 일기</t>
  </si>
  <si>
    <t>9/29/2009 23:40:44</t>
  </si>
  <si>
    <t>literate0304</t>
  </si>
  <si>
    <t>2~3</t>
  </si>
  <si>
    <t>9/29/2009 23:41:53</t>
  </si>
  <si>
    <t>yofresh</t>
  </si>
  <si>
    <t>9/29/2009 23:42:22</t>
  </si>
  <si>
    <t>marchangel</t>
  </si>
  <si>
    <t>1년6개월-2년미만</t>
  </si>
  <si>
    <t>미투데이 서비스 이용은 오락을 추구하기 위함이다, 내 공간이기 때문에</t>
  </si>
  <si>
    <t>9/29/2009 23:43:14</t>
  </si>
  <si>
    <t>ryuna</t>
  </si>
  <si>
    <t>9/29/2009 23:43:23</t>
  </si>
  <si>
    <t>rothy</t>
  </si>
  <si>
    <t>me2day 웹페이지, me2day 어플리케이션, 아이팟 터치</t>
  </si>
  <si>
    <t>9/29/2009 23:50:46</t>
  </si>
  <si>
    <t>그린비</t>
  </si>
  <si>
    <t>9/29/2009 23:51:31</t>
  </si>
  <si>
    <t>labica</t>
  </si>
  <si>
    <t>오프라인에서의 친구와는 다르지만 친밀감을 나누는 관계이다, 아무 관계도 아니다</t>
  </si>
  <si>
    <t>9/29/2009 23:51:55</t>
  </si>
  <si>
    <t>kkodae</t>
  </si>
  <si>
    <t>9/29/2009 23:52:34</t>
  </si>
  <si>
    <t>caelumgo</t>
  </si>
  <si>
    <t>심심해서</t>
  </si>
  <si>
    <t>9/29/2009 23:53:43</t>
  </si>
  <si>
    <t>roar</t>
  </si>
  <si>
    <t>9/29/2009 23:56:12</t>
  </si>
  <si>
    <t>sweetcuelife</t>
  </si>
  <si>
    <t>9/29/2009 23:57:40</t>
  </si>
  <si>
    <t>tfurban</t>
  </si>
  <si>
    <t>9/29/2009 23:58:37</t>
  </si>
  <si>
    <t>shooter</t>
  </si>
  <si>
    <t>9/30/2009 0:01:20</t>
  </si>
  <si>
    <t>about_hj</t>
  </si>
  <si>
    <t>일기 대신</t>
  </si>
  <si>
    <t>9/30/2009 0:04:59</t>
  </si>
  <si>
    <t>wody</t>
  </si>
  <si>
    <t>새로운 소식을 알리고 싶어서, 주변 사람들과 관계 맺고 싶어서</t>
  </si>
  <si>
    <t>9/30/2009 0:08:37</t>
  </si>
  <si>
    <t>niloiv16</t>
  </si>
  <si>
    <t>9/30/2009 0:09:06</t>
  </si>
  <si>
    <t>serapian</t>
  </si>
  <si>
    <t>나에 대해 알리고 싶어서, 주변 사람들과 관계 맺고 싶어서, 다른 사람들과 감정을 공유하고 싶어서</t>
  </si>
  <si>
    <t>9/30/2009 0:09:43</t>
  </si>
  <si>
    <t>djscsb</t>
  </si>
  <si>
    <t>1개</t>
  </si>
  <si>
    <t>3개</t>
  </si>
  <si>
    <t>9/30/2009 0:14:31</t>
  </si>
  <si>
    <t>bungeoppang</t>
  </si>
  <si>
    <t>책을 보고</t>
  </si>
  <si>
    <t>9/30/2009 0:14:55</t>
  </si>
  <si>
    <t>dreamin</t>
  </si>
  <si>
    <t>2~5</t>
  </si>
  <si>
    <t>5개</t>
  </si>
  <si>
    <t>다른 사람들과 감정을 공유하고 싶어서, 재미있어서, 일상기록용</t>
  </si>
  <si>
    <t>주변 사람들의 소식, 관심 분야에 대한 소식, 관심 분야는 아니지만 사회적 이슈에 대한 소식, 업무와 관련된 소식, 미투데이에 대한 소식은 분류가 다양한거같습니다 :) 또한 자신이 얼마나 찾아다니는지에 따른것도 있어요</t>
  </si>
  <si>
    <t>오프라인에서의 친구와는 다르지만 친밀감을 나누는 관계이다, 새로운 정보나 글을 주고 받는 관계이다, 공감대 형성 관계, 서로 미투(공감,지지함)을 통하여 더욱 친밀해지고 관심이 생기는 관계</t>
  </si>
  <si>
    <t>나한테는 일상기록용, 사람들이 무슨생각하는지궁금해서, 심심하기도하고,서로 나누기도하는곳</t>
  </si>
  <si>
    <t>9/30/2009 0:15:01</t>
  </si>
  <si>
    <t>(0)71231</t>
  </si>
  <si>
    <t>9/30/2009 0:18:59</t>
  </si>
  <si>
    <t>serapp</t>
  </si>
  <si>
    <t>지인으로부터 초대</t>
  </si>
  <si>
    <t>다른 사람들과 감정을 공유하고 싶어서, 재미있어서, 무언갈 한다고 말하고 그걸 지키기 위해서</t>
  </si>
  <si>
    <t>9/30/2009 0:22:09</t>
  </si>
  <si>
    <t>hat0422</t>
  </si>
  <si>
    <t>9/30/2009 0:25:14</t>
  </si>
  <si>
    <t>bdc6776</t>
  </si>
  <si>
    <t>r_candy</t>
  </si>
  <si>
    <t>9/30/2009 0:26:37</t>
  </si>
  <si>
    <t>sieun</t>
  </si>
  <si>
    <t>9/30/2009 0:36:14</t>
  </si>
  <si>
    <t>lunaetta</t>
  </si>
  <si>
    <t>습관적으로, 나에 대해 알리고 싶어서, 새로운 소식을 알리고 싶어서, 다른 사람들과 감정을 공유하고 싶어서, 재미있어서</t>
  </si>
  <si>
    <t>9/30/2009 0:40:51</t>
  </si>
  <si>
    <t>9/30/2009 0:42:41</t>
  </si>
  <si>
    <t>ovis</t>
  </si>
  <si>
    <t>나에 대해 알리고 싶어서, 다른 사람들과 감정을 공유하고 싶어서, 공감이라는 매력이 있어서..</t>
  </si>
  <si>
    <t>9/30/2009 0:54:54</t>
  </si>
  <si>
    <t>dshin</t>
  </si>
  <si>
    <t>9/30/2009 1:13:48</t>
  </si>
  <si>
    <t>cyberjacks</t>
  </si>
  <si>
    <t>9/30/2009 1:16:45</t>
  </si>
  <si>
    <t>bomnun</t>
  </si>
  <si>
    <t>9/30/2009 1:17:07</t>
  </si>
  <si>
    <t>yobboo</t>
  </si>
  <si>
    <t>코삭을 통해</t>
  </si>
  <si>
    <t>9/30/2009 1:17:23</t>
  </si>
  <si>
    <t>im_irene</t>
  </si>
  <si>
    <t>제조</t>
  </si>
  <si>
    <t>기록</t>
  </si>
  <si>
    <t>9/30/2009 1:18:52</t>
  </si>
  <si>
    <t>metavital</t>
  </si>
  <si>
    <t>습관적으로, 새로운 소식을 알리고 싶어서, 재미있어서, 유용한 링크를 북마킹하기</t>
  </si>
  <si>
    <t>9/30/2009 1:19:11</t>
  </si>
  <si>
    <t>ginu</t>
  </si>
  <si>
    <t>짧은 글을 모아뒀다가 블로그로 보내기 위해</t>
  </si>
  <si>
    <t>소식을 접하려면 트위터로!</t>
  </si>
  <si>
    <t>아카이브 기능</t>
  </si>
  <si>
    <t>9/30/2009 1:28:22</t>
  </si>
  <si>
    <t>djkarin</t>
  </si>
  <si>
    <t>9/30/2009 1:28:56</t>
  </si>
  <si>
    <t>ruclair</t>
  </si>
  <si>
    <t>단지 친구 신청과 수락으로 이루어진 형식적인 관계이다, 아무 관계도 아니다</t>
  </si>
  <si>
    <t>9/30/2009 1:29:40</t>
  </si>
  <si>
    <t>bborigun</t>
  </si>
  <si>
    <t>오프라인에서의 친구 관계와 같다, 오프라인에서의 친구와는 다르지만 친밀감을 나누는 관계이다, 단지 친구 신청과 수락으로 이루어진 형식적인 관계이다</t>
  </si>
  <si>
    <t>9/30/2009 1:30:06</t>
  </si>
  <si>
    <t>appleparan</t>
  </si>
  <si>
    <t>9/30/2009 1:30:54</t>
  </si>
  <si>
    <t>kaiser23</t>
  </si>
  <si>
    <t>9/30/2009 1:31:48</t>
  </si>
  <si>
    <t>pengdo</t>
  </si>
  <si>
    <t>나에 대해 알리고 싶어서, 새로운 소식을 알리고 싶어서, 주변 사람들과 관계 맺고 싶어서, 다른 사람들과 감정을 공유하고 싶어서, 재미있어서</t>
  </si>
  <si>
    <t>9/30/2009 1:33:38</t>
  </si>
  <si>
    <t>nasty</t>
  </si>
  <si>
    <t>9/30/2009 1:37:52</t>
  </si>
  <si>
    <t>sungdh86</t>
  </si>
  <si>
    <t>습관적으로, 새로운 소식을 알리고 싶어서, 주변 사람들과 관계 맺고 싶어서</t>
  </si>
  <si>
    <t>핸드폰, me2day 어플리케이션</t>
  </si>
  <si>
    <t>9/30/2009 1:40:36</t>
  </si>
  <si>
    <t>app</t>
  </si>
  <si>
    <t>9/30/2009 1:58:00</t>
  </si>
  <si>
    <t>ayukawa</t>
  </si>
  <si>
    <t>그 당시엔 낙장불입이란 단어로 제법 떠들썩했기에 꼭 사용해보고 싶었어요</t>
  </si>
  <si>
    <t>9/30/2009 2:05:25</t>
  </si>
  <si>
    <t>tigger10</t>
  </si>
  <si>
    <t>댓글로 나타내기 힘든 경우</t>
  </si>
  <si>
    <t>9/30/2009 2:06:10</t>
  </si>
  <si>
    <t>kellycotton</t>
  </si>
  <si>
    <t>9/30/2009 2:08:21</t>
  </si>
  <si>
    <t>달빛노래</t>
  </si>
  <si>
    <t>9/30/2009 2:13:09</t>
  </si>
  <si>
    <t>xain</t>
  </si>
  <si>
    <t>9/30/2009 2:18:03</t>
  </si>
  <si>
    <t>gatsu3173</t>
  </si>
  <si>
    <t>3~5~10</t>
  </si>
  <si>
    <t>10~30~50</t>
  </si>
  <si>
    <t>습관적으로, 나에 대해 알리고 싶어서, 새로운 소식을 알리고 싶어서, 주변 사람들과 관계 맺고 싶어서, 재미있어서</t>
  </si>
  <si>
    <t>9/30/2009 2:25:45</t>
  </si>
  <si>
    <t>zhena</t>
  </si>
  <si>
    <t>관심 분야에 대한 소식, 연예인 미투데이 개설!</t>
  </si>
  <si>
    <t>미투데이 서비스 이용은 정보를 얻기 위함이다, 미투데이 서비스 이용은 오락을 추구하기 위함이다, 자기만족...</t>
  </si>
  <si>
    <t>9/30/2009 2:31:23</t>
  </si>
  <si>
    <t>donguri</t>
  </si>
  <si>
    <t>감정이나 생각의 배출구</t>
  </si>
  <si>
    <t>1-5번 골고루 있다</t>
  </si>
  <si>
    <t>그냥 감정의 배출구</t>
  </si>
  <si>
    <t>9/30/2009 2:32:11</t>
  </si>
  <si>
    <t>kjd2338</t>
  </si>
  <si>
    <t>핸드폰, me2day 어플리케이션, Yametoo, Me2day iPhone App</t>
  </si>
  <si>
    <t>9/30/2009 2:39:50</t>
  </si>
  <si>
    <t>eviltwin</t>
  </si>
  <si>
    <t>9/30/2009 3:13:01</t>
  </si>
  <si>
    <t>euan</t>
  </si>
  <si>
    <t>습관적으로, 나에 대해 알리고 싶어서, 다른 사람들과 감정을 공유하고 싶어서, 재미있어서</t>
  </si>
  <si>
    <t>9/30/2009 4:38:34</t>
  </si>
  <si>
    <t>dobedo</t>
  </si>
  <si>
    <t>언론</t>
  </si>
  <si>
    <t>내 일상에 대한 기록, 정보 공유</t>
  </si>
  <si>
    <t>9/30/2009 7:07:14</t>
  </si>
  <si>
    <t>seira</t>
  </si>
  <si>
    <t>습관적으로, 새로운 소식을 알리고 싶어서, 다른 사람들과 감정을 공유하고 싶어서, 재미있어서</t>
  </si>
  <si>
    <t>me2day 웹페이지, 핸드폰, twitter</t>
  </si>
  <si>
    <t>9/30/2009 8:13:28</t>
  </si>
  <si>
    <t>sunfuture</t>
  </si>
  <si>
    <t>9/30/2009 8:18:22</t>
  </si>
  <si>
    <t>dealbreaker</t>
  </si>
  <si>
    <t>9/30/2009 8:19:48</t>
  </si>
  <si>
    <t>paLm</t>
  </si>
  <si>
    <t>9/30/2009 8:19:57</t>
  </si>
  <si>
    <t>lich9611</t>
  </si>
  <si>
    <t>9/30/2009 9:09:20</t>
  </si>
  <si>
    <t>nay</t>
  </si>
  <si>
    <t>오프라인에서의 친구 관계와 같다, 아무 관계도 아니다</t>
  </si>
  <si>
    <t>내 일기장</t>
  </si>
  <si>
    <t>9/30/2009 9:31:30</t>
  </si>
  <si>
    <t>basaaja</t>
  </si>
  <si>
    <t>9/30/2009 9:33:21</t>
  </si>
  <si>
    <t>shiry</t>
  </si>
  <si>
    <t>9/30/2009 9:38:25</t>
  </si>
  <si>
    <t>britgirl</t>
  </si>
  <si>
    <t>Case by case (오프라인만큼 돈독한 관계에서부터 - 친신은 했어도 한번도 가본적 없는 친구까지)</t>
  </si>
  <si>
    <t>9/30/2009 9:47:48</t>
  </si>
  <si>
    <t>masterguru</t>
  </si>
  <si>
    <t>9/30/2009 9:49:25</t>
  </si>
  <si>
    <t>nkw0705</t>
  </si>
  <si>
    <t>회사에서 시켜서</t>
  </si>
  <si>
    <t>9/30/2009 10:03:32</t>
  </si>
  <si>
    <t>lovedev</t>
  </si>
  <si>
    <t>today log</t>
  </si>
  <si>
    <t>9/30/2009 10:07:07</t>
  </si>
  <si>
    <t>endofhope</t>
  </si>
  <si>
    <t>생각을 적어두고 싶어서</t>
  </si>
  <si>
    <t>9/30/2009 10:09:58</t>
  </si>
  <si>
    <t>vier</t>
  </si>
  <si>
    <t>새로운 소식을 알리고 싶어서, 다른 사람들과 감정을 공유하고 싶어서, 재미있어서</t>
  </si>
  <si>
    <t>9/30/2009 10:22:46</t>
  </si>
  <si>
    <t>shannon</t>
  </si>
  <si>
    <t>9/30/2009 10:23:36</t>
  </si>
  <si>
    <t>water43</t>
  </si>
  <si>
    <t>me2day 웹페이지, 모바일(터치)</t>
  </si>
  <si>
    <t>9/30/2009 10:34:58</t>
  </si>
  <si>
    <t>ggungs</t>
  </si>
  <si>
    <t>9/30/2009 10:44:28</t>
  </si>
  <si>
    <t>kwaang</t>
  </si>
  <si>
    <t>9/30/2009 10:45:38</t>
  </si>
  <si>
    <t>darkrimer</t>
  </si>
  <si>
    <t>그냥... 기록하고 싶을 때</t>
  </si>
  <si>
    <t>미투데이 서비스 이용은 정보를 얻기 위함이다, 개인 archiving</t>
  </si>
  <si>
    <t>9/30/2009 10:47:30</t>
  </si>
  <si>
    <t>grad</t>
  </si>
  <si>
    <t>9/30/2009 10:49:03</t>
  </si>
  <si>
    <t>pepelegi</t>
  </si>
  <si>
    <t>9/30/2009 11:28:37</t>
  </si>
  <si>
    <t>sesin</t>
  </si>
  <si>
    <t>9/30/2009 11:30:24</t>
  </si>
  <si>
    <t>zkils</t>
  </si>
  <si>
    <t>9/30/2009 11:34:47</t>
  </si>
  <si>
    <t>Kristin</t>
  </si>
  <si>
    <t>미투데이 클베때 매력을 느껴서</t>
  </si>
  <si>
    <t>오프라인에서의 친구와는 다르지만 친밀감을 나누는 관계이다, 만나지 않았어도 친근한 사람이 있고 형식적인 관계도 있다.</t>
  </si>
  <si>
    <t>9/30/2009 11:35:22</t>
  </si>
  <si>
    <t>jx_</t>
  </si>
  <si>
    <t>3~10</t>
  </si>
  <si>
    <t>10~20</t>
  </si>
  <si>
    <t>9/30/2009 11:37:05</t>
  </si>
  <si>
    <t>dyeworld</t>
  </si>
  <si>
    <t>새로운 소식을 알리고 싶어서, 재미있어서</t>
  </si>
  <si>
    <t>9/30/2009 11:44:01</t>
  </si>
  <si>
    <t>isili</t>
  </si>
  <si>
    <t>재미있어서, 삶의 기록</t>
  </si>
  <si>
    <t>9/30/2009 11:49:33</t>
  </si>
  <si>
    <t>nemiso</t>
  </si>
  <si>
    <t>9/30/2009 11:55:42</t>
  </si>
  <si>
    <t>cookyboy</t>
  </si>
  <si>
    <t>습관적으로, 주변 사람들과 관계 맺고 싶어서</t>
  </si>
  <si>
    <t>9/30/2009 11:59:53</t>
  </si>
  <si>
    <t>cheek</t>
  </si>
  <si>
    <t>일상의 기록. 짧은 일기장쯤</t>
  </si>
  <si>
    <t>9번과 동일</t>
  </si>
  <si>
    <t>9/30/2009 12:01:26</t>
  </si>
  <si>
    <t>wirterkim</t>
  </si>
  <si>
    <t>습관적으로, 새로운 소식을 알리고 싶어서, 주변 사람들과 관계 맺고 싶어서, 다른 사람들과 감정을 공유하고 싶어서, 메모용도로</t>
  </si>
  <si>
    <t>오프라인에서의 친구와는 다르지만 친밀감을 나누는 관계이다, 새로운 정보나 글을 주고 받는 관계이다, 일부는 가상세계의 친구/ 일부는 오프라인친구 (번개로 만납니다)</t>
  </si>
  <si>
    <t>9/30/2009 12:06:05</t>
  </si>
  <si>
    <t>cialy</t>
  </si>
  <si>
    <t>9/30/2009 12:07:39</t>
  </si>
  <si>
    <t>taycleed</t>
  </si>
  <si>
    <t>새로운 소식을 알리고 싶어서, 주변 사람들과 관계 맺고 싶어서, 다른 사람들과 감정을 공유하고 싶어서, 재미있어서</t>
  </si>
  <si>
    <t>9/30/2009 12:08:57</t>
  </si>
  <si>
    <t>yami2</t>
  </si>
  <si>
    <t>습관적으로, 다른 사람들과 감정을 공유하고 싶어서, 메모하기 위해서</t>
  </si>
  <si>
    <t>9/30/2009 12:10:46</t>
  </si>
  <si>
    <t>danzun</t>
  </si>
  <si>
    <t>9/30/2009 12:22:04</t>
  </si>
  <si>
    <t>reinia</t>
  </si>
  <si>
    <t>9/30/2009 12:23:01</t>
  </si>
  <si>
    <t>hyom</t>
  </si>
  <si>
    <t>9/30/2009 12:23:22</t>
  </si>
  <si>
    <t>icarus23</t>
  </si>
  <si>
    <t>9/30/2009 12:26:26</t>
  </si>
  <si>
    <t>roi1379</t>
  </si>
  <si>
    <t>9/30/2009 12:56:29</t>
  </si>
  <si>
    <t>kingori</t>
  </si>
  <si>
    <t>관심 분야에 대한 소식, 업무와 관련된 소식</t>
  </si>
  <si>
    <t>9/30/2009 12:58:32</t>
  </si>
  <si>
    <t>sub</t>
  </si>
  <si>
    <t>9/30/2009 13:00:49</t>
  </si>
  <si>
    <t>dahlia</t>
  </si>
  <si>
    <t>9/30/2009 13:02:16</t>
  </si>
  <si>
    <t>hanbyul78</t>
  </si>
  <si>
    <t>9/30/2009 13:12:26</t>
  </si>
  <si>
    <t>saystone</t>
  </si>
  <si>
    <t>me2day 웹페이지, 아이팟터치</t>
  </si>
  <si>
    <t>9/30/2009 13:15:07</t>
  </si>
  <si>
    <t>kijun</t>
  </si>
  <si>
    <t>9/30/2009 13:44:29</t>
  </si>
  <si>
    <t>lethee</t>
  </si>
  <si>
    <t>9/30/2009 13:44:39</t>
  </si>
  <si>
    <t>newstone32</t>
  </si>
  <si>
    <t>9/30/2009 13:45:31</t>
  </si>
  <si>
    <t>sjh21a</t>
  </si>
  <si>
    <t>9/30/2009 13:51:04</t>
  </si>
  <si>
    <t>terehun</t>
  </si>
  <si>
    <t>9/30/2009 13:52:04</t>
  </si>
  <si>
    <t>agiletalk</t>
  </si>
  <si>
    <t>9/30/2009 14:00:40</t>
  </si>
  <si>
    <t>depia</t>
  </si>
  <si>
    <t>습관적으로, 나에 대해 알리고 싶어서, 새로운 소식을 알리고 싶어서, 다른 사람들과 감정을 공유하고 싶어서</t>
  </si>
  <si>
    <t>9/30/2009 14:03:29</t>
  </si>
  <si>
    <t>umttumt</t>
  </si>
  <si>
    <t>9/30/2009 14:03:36</t>
  </si>
  <si>
    <t>misty789</t>
  </si>
  <si>
    <t>9/30/2009 14:04:16</t>
  </si>
  <si>
    <t>나에 대해 알리고 싶어서, 재미있어서</t>
  </si>
  <si>
    <t>9/30/2009 14:05:51</t>
  </si>
  <si>
    <t>jong10</t>
  </si>
  <si>
    <t>오프라인에서의 친구 관계와 같다, 오프라인에서의 친구와는 다르지만 친밀감을 나누는 관계이다, 새로운 정보나 글을 주고 받는 관계이다, 단지 친구 신청과 수락으로 이루어진 형식적인 관계이다</t>
  </si>
  <si>
    <t>9/30/2009 14:06:02</t>
  </si>
  <si>
    <t>withthelove</t>
  </si>
  <si>
    <t>9/30/2009 14:07:10</t>
  </si>
  <si>
    <t>xeina81</t>
  </si>
  <si>
    <t>다른 사람들과 감정을 공유하고 싶어서, 그냥..무심결에~</t>
  </si>
  <si>
    <t>주변 사람들의 소식, 업무와 관련된 소식</t>
  </si>
  <si>
    <t>9/30/2009 14:07:59</t>
  </si>
  <si>
    <t>sykim7576</t>
  </si>
  <si>
    <t>9/30/2009 14:08:28</t>
  </si>
  <si>
    <t>quisa137</t>
  </si>
  <si>
    <t>2~3개</t>
  </si>
  <si>
    <t>일상 중 떠오르는 생각을 남기기 위해서</t>
  </si>
  <si>
    <t>9/30/2009 14:11:42</t>
  </si>
  <si>
    <t>sypretty79</t>
  </si>
  <si>
    <t>9/30/2009 14:12:23</t>
  </si>
  <si>
    <t>resfriado</t>
  </si>
  <si>
    <t>9/30/2009 14:13:43</t>
  </si>
  <si>
    <t>zipizigi</t>
  </si>
  <si>
    <t>9/30/2009 14:14:09</t>
  </si>
  <si>
    <t>kalimas00</t>
  </si>
  <si>
    <t>9/30/2009 14:22:49</t>
  </si>
  <si>
    <t>deereyes</t>
  </si>
  <si>
    <t>일상 기록</t>
  </si>
  <si>
    <t>9/30/2009 14:25:48</t>
  </si>
  <si>
    <t>neraezel</t>
  </si>
  <si>
    <t>군인</t>
  </si>
  <si>
    <t>습관적으로, 나에 대해 알리고 싶어서, 새로운 소식을 알리고 싶어서</t>
  </si>
  <si>
    <t>9/30/2009 14:26:51</t>
  </si>
  <si>
    <t>secreton</t>
  </si>
  <si>
    <t>텍스트큐브 개발자 블로그 구경하다가 미투데이 링크가 있길래 들어왔다가 아직까지 낚였음</t>
  </si>
  <si>
    <t>관심 분야에 대한 소식, 관심 분야는 아니지만 사회적 이슈에 대한 소식, 업무와 관련된 소식</t>
  </si>
  <si>
    <t>9/30/2009 14:27:33</t>
  </si>
  <si>
    <t>dibidibidip5</t>
  </si>
  <si>
    <t>9/30/2009 14:30:53</t>
  </si>
  <si>
    <t>osang</t>
  </si>
  <si>
    <t>9/30/2009 14:32:47</t>
  </si>
  <si>
    <t>lbdog</t>
  </si>
  <si>
    <t>초기에 사용된 개발 환경이 신기해서</t>
  </si>
  <si>
    <t>+ 설문을 마치신 분에게 기프티콘으로 감사의 선물을 보내드리려고 합니다. 마음에 드는 것을 선택해 주세요.</t>
    <phoneticPr fontId="1" type="noConversion"/>
  </si>
  <si>
    <t>남</t>
    <phoneticPr fontId="1" type="noConversion"/>
  </si>
  <si>
    <t>여</t>
    <phoneticPr fontId="1" type="noConversion"/>
  </si>
  <si>
    <t>프렌치카페 카라멜 마키</t>
    <phoneticPr fontId="1" type="noConversion"/>
  </si>
  <si>
    <t>Other</t>
  </si>
  <si>
    <t>새로운 소식을 알리고 싶어서</t>
    <phoneticPr fontId="1" type="noConversion"/>
  </si>
  <si>
    <t>다른 사람들과 감정을 공유하고 싶어서</t>
    <phoneticPr fontId="1" type="noConversion"/>
  </si>
  <si>
    <t>3, 4, 5</t>
  </si>
  <si>
    <t>1, 4, 6</t>
  </si>
  <si>
    <t>1, 5</t>
  </si>
  <si>
    <t>5, 6</t>
  </si>
  <si>
    <t>4, 6</t>
  </si>
  <si>
    <t>2, 5</t>
  </si>
  <si>
    <t>1, 6</t>
  </si>
  <si>
    <t>1, 4, 5</t>
  </si>
  <si>
    <t>1, 5, 6</t>
  </si>
  <si>
    <t>6, 7</t>
  </si>
  <si>
    <t>하루하루의 기록..</t>
  </si>
  <si>
    <t>2, 4, 6</t>
  </si>
  <si>
    <t>1, 2, 6</t>
  </si>
  <si>
    <t>친구들과의 소통을 위해</t>
  </si>
  <si>
    <t>4, 5</t>
  </si>
  <si>
    <t>4, 5, 6</t>
  </si>
  <si>
    <t>1, 2, 5</t>
  </si>
  <si>
    <t>2, 3, 4, 5</t>
  </si>
  <si>
    <t>1, 3</t>
  </si>
  <si>
    <t>2, 4, 5, 6</t>
  </si>
  <si>
    <t>2, 5, 6</t>
  </si>
  <si>
    <t>1, 2, 3, 4, 5, 6</t>
  </si>
  <si>
    <t>1, 3, 5</t>
  </si>
  <si>
    <t>3, 5</t>
  </si>
  <si>
    <t>1, 3, 4, 5, 6</t>
  </si>
  <si>
    <t>2, 3, 5</t>
  </si>
  <si>
    <t>1, 4, 5, 6</t>
  </si>
  <si>
    <t>1, 2, 4, 5</t>
  </si>
  <si>
    <t>2, 4</t>
  </si>
  <si>
    <t>3, 4</t>
  </si>
  <si>
    <t>2, 4, 5</t>
  </si>
  <si>
    <t>5, 6, 7</t>
  </si>
  <si>
    <t>일상기록용</t>
  </si>
  <si>
    <t>무언갈 한다고 말하고 그걸 지키기 위해서</t>
  </si>
  <si>
    <t>1, 2, 3, 5, 6</t>
  </si>
  <si>
    <t>2, 5, 7</t>
  </si>
  <si>
    <t>공감이라는 매력이 있어서..</t>
  </si>
  <si>
    <t>1, 3, 6, 7</t>
  </si>
  <si>
    <t>유용한 링크를 북마킹하기</t>
  </si>
  <si>
    <t>2, 3, 4, 5, 6</t>
  </si>
  <si>
    <t>1, 3, 4</t>
  </si>
  <si>
    <t>1, 2, 3, 4, 6</t>
  </si>
  <si>
    <t>1, 2, 5, 6</t>
  </si>
  <si>
    <t>1, 3, 5, 6</t>
  </si>
  <si>
    <t>3, 5, 6</t>
  </si>
  <si>
    <t>3, 6</t>
  </si>
  <si>
    <t>삶의 기록</t>
  </si>
  <si>
    <t>1, 4</t>
  </si>
  <si>
    <t>1, 3, 4, 5, 7</t>
  </si>
  <si>
    <t>메모용도로</t>
  </si>
  <si>
    <t>3, 4, 5, 6</t>
  </si>
  <si>
    <t>1, 5, 7</t>
  </si>
  <si>
    <t>메모하기 위해서</t>
  </si>
  <si>
    <t>1, 2, 3, 5</t>
  </si>
  <si>
    <t>2, 6</t>
  </si>
  <si>
    <t>5, 7</t>
  </si>
  <si>
    <t>그냥..무심결에~</t>
  </si>
  <si>
    <t>1, 2, 3</t>
  </si>
  <si>
    <t>PostMot-etc</t>
    <phoneticPr fontId="1" type="noConversion"/>
  </si>
  <si>
    <t>6-1</t>
    <phoneticPr fontId="1" type="noConversion"/>
  </si>
  <si>
    <t>6</t>
    <phoneticPr fontId="1" type="noConversion"/>
  </si>
  <si>
    <t>5</t>
    <phoneticPr fontId="1" type="noConversion"/>
  </si>
  <si>
    <t>4</t>
    <phoneticPr fontId="1" type="noConversion"/>
  </si>
  <si>
    <t>3</t>
    <phoneticPr fontId="1" type="noConversion"/>
  </si>
  <si>
    <t>2</t>
    <phoneticPr fontId="1" type="noConversion"/>
  </si>
  <si>
    <t>1</t>
    <phoneticPr fontId="1" type="noConversion"/>
  </si>
  <si>
    <t>0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</si>
  <si>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</si>
  <si>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</si>
  <si>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</si>
  <si>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9-1</t>
    <phoneticPr fontId="1" type="noConversion"/>
  </si>
  <si>
    <t>MediumPost</t>
    <phoneticPr fontId="1" type="noConversion"/>
  </si>
  <si>
    <t xml:space="preserve">Other: </t>
  </si>
  <si>
    <t>me2day 웹페이지</t>
    <phoneticPr fontId="1" type="noConversion"/>
  </si>
  <si>
    <t>핸드폰</t>
    <phoneticPr fontId="1" type="noConversion"/>
  </si>
  <si>
    <t>블로그</t>
    <phoneticPr fontId="1" type="noConversion"/>
  </si>
  <si>
    <t>개인 포탈 서비스</t>
    <phoneticPr fontId="1" type="noConversion"/>
  </si>
  <si>
    <t>me2day 어플리케이션</t>
    <phoneticPr fontId="1" type="noConversion"/>
  </si>
  <si>
    <t>Medpost-phone</t>
    <phoneticPr fontId="1" type="noConversion"/>
  </si>
  <si>
    <t>Medpost-blog</t>
    <phoneticPr fontId="1" type="noConversion"/>
  </si>
  <si>
    <t>Medpost-portal</t>
    <phoneticPr fontId="1" type="noConversion"/>
  </si>
  <si>
    <t>Medpost-me2Apps</t>
    <phoneticPr fontId="1" type="noConversion"/>
  </si>
  <si>
    <t>Medpost-Me2Home</t>
    <phoneticPr fontId="1" type="noConversion"/>
  </si>
  <si>
    <t>Medpost-etc</t>
    <phoneticPr fontId="1" type="noConversion"/>
  </si>
  <si>
    <t>pmot-hab</t>
    <phoneticPr fontId="1" type="noConversion"/>
  </si>
  <si>
    <t>pmot-pubme</t>
    <phoneticPr fontId="1" type="noConversion"/>
  </si>
  <si>
    <t>pmot-difnews</t>
    <phoneticPr fontId="1" type="noConversion"/>
  </si>
  <si>
    <t>pmot-rel</t>
    <phoneticPr fontId="1" type="noConversion"/>
  </si>
  <si>
    <t>pmot-shareEmo</t>
    <phoneticPr fontId="1" type="noConversion"/>
  </si>
  <si>
    <t>pmot-forfun</t>
    <phoneticPr fontId="1" type="noConversion"/>
  </si>
  <si>
    <t>pmot-etc</t>
    <phoneticPr fontId="1" type="noConversion"/>
  </si>
  <si>
    <t>습관적으로</t>
    <phoneticPr fontId="1" type="noConversion"/>
  </si>
  <si>
    <t>9-7</t>
    <phoneticPr fontId="1" type="noConversion"/>
  </si>
  <si>
    <t>9-2</t>
    <phoneticPr fontId="1" type="noConversion"/>
  </si>
  <si>
    <t>9-3</t>
    <phoneticPr fontId="1" type="noConversion"/>
  </si>
  <si>
    <t>9-4</t>
    <phoneticPr fontId="1" type="noConversion"/>
  </si>
  <si>
    <t>9-5</t>
    <phoneticPr fontId="1" type="noConversion"/>
  </si>
  <si>
    <t>9-6</t>
    <phoneticPr fontId="1" type="noConversion"/>
  </si>
  <si>
    <t>9-7etc</t>
    <phoneticPr fontId="1" type="noConversion"/>
  </si>
  <si>
    <t>11</t>
    <phoneticPr fontId="1" type="noConversion"/>
  </si>
  <si>
    <t>PostNewsFor2Wks</t>
    <phoneticPr fontId="1" type="noConversion"/>
  </si>
  <si>
    <t>12</t>
    <phoneticPr fontId="1" type="noConversion"/>
  </si>
  <si>
    <t>Perc-MsgDiff</t>
    <phoneticPr fontId="1" type="noConversion"/>
  </si>
  <si>
    <t>13</t>
    <phoneticPr fontId="1" type="noConversion"/>
  </si>
  <si>
    <t>WkindNews</t>
    <phoneticPr fontId="1" type="noConversion"/>
  </si>
  <si>
    <t>관심 분야에 대한 소식</t>
    <phoneticPr fontId="1" type="noConversion"/>
  </si>
  <si>
    <t>관심 분야는 아니지만 사회적 이슈에 대한 소식</t>
    <phoneticPr fontId="1" type="noConversion"/>
  </si>
  <si>
    <t>업무와 관련된 소식</t>
    <phoneticPr fontId="1" type="noConversion"/>
  </si>
  <si>
    <t>2, 3</t>
  </si>
  <si>
    <t>1, 2</t>
  </si>
  <si>
    <t>먹거리에 대한 소식</t>
  </si>
  <si>
    <t>1, 2, 3, 4</t>
  </si>
  <si>
    <t>1, 2, 4</t>
  </si>
  <si>
    <t>이벤트</t>
  </si>
  <si>
    <t>1, 2, 3, 4, 5</t>
  </si>
  <si>
    <t>미투데이에 대한 소식은 분류가 다양한거같습니다 :) 또한 자신이 얼마나 찾아다니는지에 따른것도 있어요</t>
  </si>
  <si>
    <t>연예인 미투데이 개설!</t>
  </si>
  <si>
    <t>2, 3, 4</t>
  </si>
  <si>
    <t>WkindNewsEtc</t>
    <phoneticPr fontId="1" type="noConversion"/>
  </si>
  <si>
    <t>Wkn-knownTies</t>
    <phoneticPr fontId="1" type="noConversion"/>
  </si>
  <si>
    <t>Wkn-Interests</t>
    <phoneticPr fontId="1" type="noConversion"/>
  </si>
  <si>
    <t>Wkn-SocIss</t>
    <phoneticPr fontId="1" type="noConversion"/>
  </si>
  <si>
    <t>Wkn-TaskRel</t>
    <phoneticPr fontId="1" type="noConversion"/>
  </si>
  <si>
    <t>Wkn-etc</t>
    <phoneticPr fontId="1" type="noConversion"/>
  </si>
  <si>
    <t>14</t>
    <phoneticPr fontId="1" type="noConversion"/>
  </si>
  <si>
    <t>NewsAtMe2</t>
    <phoneticPr fontId="1" type="noConversion"/>
  </si>
  <si>
    <t>15</t>
    <phoneticPr fontId="1" type="noConversion"/>
  </si>
  <si>
    <t>FriAtMe2</t>
    <phoneticPr fontId="1" type="noConversion"/>
  </si>
  <si>
    <t>2, 3, 6</t>
  </si>
  <si>
    <t>공감대 형성 관계, 서로 미투(공감,지지함)을 통하여 더욱 친밀해지고 관심이 생기는 관계</t>
  </si>
  <si>
    <t>만나지 않았어도 친근한 사람이 있고 형식적인 관계도 있다.</t>
  </si>
  <si>
    <t>일부는 가상세계의 친구/ 일부는 오프라인친구 (번개로 만납니다)</t>
  </si>
  <si>
    <t>FriAtMe2Etc</t>
    <phoneticPr fontId="1" type="noConversion"/>
  </si>
  <si>
    <t>Fri-offline</t>
    <phoneticPr fontId="1" type="noConversion"/>
  </si>
  <si>
    <t>Fri-close</t>
    <phoneticPr fontId="1" type="noConversion"/>
  </si>
  <si>
    <t>Fri-infoExc</t>
    <phoneticPr fontId="1" type="noConversion"/>
  </si>
  <si>
    <t>Fri-Formal</t>
    <phoneticPr fontId="1" type="noConversion"/>
  </si>
  <si>
    <t>Fri-none</t>
    <phoneticPr fontId="1" type="noConversion"/>
  </si>
  <si>
    <t>Fri-etc</t>
    <phoneticPr fontId="1" type="noConversion"/>
  </si>
  <si>
    <t>미투데이 서비스 이용은 직장(혹은 특정 그룹) 내 커뮤니케이션을 위함이다</t>
  </si>
  <si>
    <t>나 자신의 기록이다</t>
  </si>
  <si>
    <t>그냥 하게됨</t>
  </si>
  <si>
    <t>내 공간이기 때문에</t>
  </si>
  <si>
    <t>자기만족...</t>
  </si>
  <si>
    <t>개인 archiving</t>
  </si>
  <si>
    <t>WhyUse</t>
    <phoneticPr fontId="1" type="noConversion"/>
  </si>
  <si>
    <t>whyuse-info</t>
    <phoneticPr fontId="1" type="noConversion"/>
  </si>
  <si>
    <t>whyuse-amuse</t>
    <phoneticPr fontId="1" type="noConversion"/>
  </si>
  <si>
    <t>whyuse-relat</t>
    <phoneticPr fontId="1" type="noConversion"/>
  </si>
  <si>
    <t>whyuse-orgcomm</t>
    <phoneticPr fontId="1" type="noConversion"/>
  </si>
  <si>
    <t>whyuse-etc</t>
    <phoneticPr fontId="1" type="noConversion"/>
  </si>
  <si>
    <t>16</t>
    <phoneticPr fontId="1" type="noConversion"/>
  </si>
  <si>
    <t>10</t>
    <phoneticPr fontId="1" type="noConversion"/>
  </si>
  <si>
    <t>MediumPostEtc</t>
    <phoneticPr fontId="1" type="noConversion"/>
  </si>
  <si>
    <t>Cyworld</t>
  </si>
  <si>
    <t>아이팟터치</t>
  </si>
  <si>
    <t>아이팟</t>
  </si>
  <si>
    <t xml:space="preserve">1, 4 </t>
  </si>
  <si>
    <t>ipod touch</t>
  </si>
  <si>
    <t>아이팟 터치</t>
  </si>
  <si>
    <t>Yametoo, Me2day iPhone App</t>
  </si>
  <si>
    <t>twitter</t>
  </si>
  <si>
    <t>모바일(터치)</t>
  </si>
  <si>
    <t>17</t>
    <phoneticPr fontId="1" type="noConversion"/>
  </si>
  <si>
    <t>18</t>
    <phoneticPr fontId="1" type="noConversion"/>
  </si>
  <si>
    <t>19</t>
    <phoneticPr fontId="1" type="noConversion"/>
  </si>
  <si>
    <t>20</t>
    <phoneticPr fontId="1" type="noConversion"/>
  </si>
  <si>
    <t>21</t>
    <phoneticPr fontId="1" type="noConversion"/>
  </si>
  <si>
    <t>22</t>
    <phoneticPr fontId="1" type="noConversion"/>
  </si>
  <si>
    <t>23</t>
    <phoneticPr fontId="1" type="noConversion"/>
  </si>
  <si>
    <t>24</t>
    <phoneticPr fontId="1" type="noConversion"/>
  </si>
  <si>
    <t>25</t>
    <phoneticPr fontId="1" type="noConversion"/>
  </si>
  <si>
    <t>26</t>
    <phoneticPr fontId="1" type="noConversion"/>
  </si>
  <si>
    <t>Ol-havemany</t>
    <phoneticPr fontId="1" type="noConversion"/>
  </si>
  <si>
    <t>Ol-giveAdv</t>
    <phoneticPr fontId="1" type="noConversion"/>
  </si>
  <si>
    <t>Ol-Leading</t>
    <phoneticPr fontId="1" type="noConversion"/>
  </si>
  <si>
    <t>Ol-Accom</t>
    <phoneticPr fontId="1" type="noConversion"/>
  </si>
  <si>
    <t>Ol-Persu</t>
    <phoneticPr fontId="1" type="noConversion"/>
  </si>
  <si>
    <t>Ol-Resp</t>
    <phoneticPr fontId="1" type="noConversion"/>
  </si>
  <si>
    <t>Ol-Leader</t>
    <phoneticPr fontId="1" type="noConversion"/>
  </si>
  <si>
    <t>Ol-NoHesi</t>
    <phoneticPr fontId="1" type="noConversion"/>
  </si>
  <si>
    <t>Ol-Succ</t>
    <phoneticPr fontId="1" type="noConversion"/>
  </si>
  <si>
    <t>Ol-Model</t>
    <phoneticPr fontId="1" type="noConversion"/>
  </si>
  <si>
    <t>27</t>
    <phoneticPr fontId="1" type="noConversion"/>
  </si>
  <si>
    <t>28</t>
    <phoneticPr fontId="1" type="noConversion"/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</si>
  <si>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</si>
  <si>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</si>
  <si>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</si>
  <si>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</si>
  <si>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</si>
  <si>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</si>
  <si>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</si>
  <si>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</si>
  <si>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</si>
  <si>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</si>
  <si>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</si>
  <si>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</si>
  <si>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</si>
  <si>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</si>
  <si>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</si>
  <si>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</si>
  <si>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</si>
  <si>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</si>
  <si>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</si>
  <si>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</si>
  <si>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</si>
  <si>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</si>
  <si>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</si>
  <si>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</si>
  <si>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</si>
  <si>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</si>
  <si>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</si>
  <si>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</si>
  <si>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</si>
  <si>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</si>
  <si>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</si>
  <si>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</si>
  <si>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EgoInv-mean</t>
    <phoneticPr fontId="1" type="noConversion"/>
  </si>
  <si>
    <t>EgoInv-involve</t>
    <phoneticPr fontId="1" type="noConversion"/>
  </si>
  <si>
    <t>EgoInv-important</t>
    <phoneticPr fontId="1" type="noConversion"/>
  </si>
  <si>
    <t>EgoInv-interst</t>
    <phoneticPr fontId="1" type="noConversion"/>
  </si>
  <si>
    <t>SocialInv-mean</t>
    <phoneticPr fontId="1" type="noConversion"/>
  </si>
  <si>
    <t>SocialInv-involve</t>
    <phoneticPr fontId="1" type="noConversion"/>
  </si>
  <si>
    <t>SocialInv-important</t>
    <phoneticPr fontId="1" type="noConversion"/>
  </si>
  <si>
    <t>SocialInv-interst</t>
    <phoneticPr fontId="1" type="noConversion"/>
  </si>
  <si>
    <t>Effect-Subnorm</t>
    <phoneticPr fontId="1" type="noConversion"/>
  </si>
  <si>
    <t>Effect-disadv</t>
    <phoneticPr fontId="1" type="noConversion"/>
  </si>
  <si>
    <t>Effect-goodReview</t>
    <phoneticPr fontId="1" type="noConversion"/>
  </si>
  <si>
    <t>Effect-importMe</t>
    <phoneticPr fontId="1" type="noConversion"/>
  </si>
  <si>
    <t>Effect-money</t>
    <phoneticPr fontId="1" type="noConversion"/>
  </si>
  <si>
    <t>Credibility-trust</t>
    <phoneticPr fontId="1" type="noConversion"/>
  </si>
  <si>
    <t>Credibility-correct</t>
    <phoneticPr fontId="1" type="noConversion"/>
  </si>
  <si>
    <t>Credibility-fair</t>
    <phoneticPr fontId="1" type="noConversion"/>
  </si>
  <si>
    <t>Credibility-impact</t>
    <phoneticPr fontId="1" type="noConversion"/>
  </si>
  <si>
    <t>Innovation-fun</t>
    <phoneticPr fontId="1" type="noConversion"/>
  </si>
  <si>
    <t>Innovation-new</t>
    <phoneticPr fontId="1" type="noConversion"/>
  </si>
  <si>
    <t>EoU-difficult</t>
    <phoneticPr fontId="1" type="noConversion"/>
  </si>
  <si>
    <t>EoU-clear</t>
    <phoneticPr fontId="1" type="noConversion"/>
  </si>
  <si>
    <t>EoU-MentalEffort</t>
    <phoneticPr fontId="1" type="noConversion"/>
  </si>
  <si>
    <t>EoU-Skillful</t>
    <phoneticPr fontId="1" type="noConversion"/>
  </si>
  <si>
    <t>EoU-Friendly</t>
    <phoneticPr fontId="1" type="noConversion"/>
  </si>
  <si>
    <t>Usefulness-CorrectInfo</t>
    <phoneticPr fontId="1" type="noConversion"/>
  </si>
  <si>
    <t>Usefulness-MuchInfo</t>
    <phoneticPr fontId="1" type="noConversion"/>
  </si>
  <si>
    <t>Usefulness-HighInfo</t>
    <phoneticPr fontId="1" type="noConversion"/>
  </si>
  <si>
    <t>Usefulness-easyGetInfo</t>
    <phoneticPr fontId="1" type="noConversion"/>
  </si>
  <si>
    <t>Usefulness-ConnectOther</t>
    <phoneticPr fontId="1" type="noConversion"/>
  </si>
  <si>
    <t>Playfulness-fun</t>
    <phoneticPr fontId="1" type="noConversion"/>
  </si>
  <si>
    <t>Playfulness-Amusing</t>
    <phoneticPr fontId="1" type="noConversion"/>
  </si>
  <si>
    <t>Playfulness-Enjoyable</t>
    <phoneticPr fontId="1" type="noConversion"/>
  </si>
  <si>
    <t>Effort-time</t>
    <phoneticPr fontId="1" type="noConversion"/>
  </si>
  <si>
    <t>Effort-complexity</t>
    <phoneticPr fontId="1" type="noConversion"/>
  </si>
  <si>
    <t>ser</t>
    <phoneticPr fontId="1" type="noConversion"/>
  </si>
  <si>
    <t>51676256</t>
    <phoneticPr fontId="1" type="noConversion"/>
  </si>
  <si>
    <t>771406</t>
    <phoneticPr fontId="1" type="noConversion"/>
  </si>
  <si>
    <t>금융/증권/보험업</t>
  </si>
  <si>
    <t>유통</t>
  </si>
  <si>
    <t>법률</t>
  </si>
  <si>
    <t>부동산</t>
  </si>
  <si>
    <t>운수업</t>
  </si>
  <si>
    <t>농/수/임/광산업</t>
  </si>
  <si>
    <t>Occ</t>
    <phoneticPr fontId="1" type="noConversion"/>
  </si>
  <si>
    <t>Gend</t>
    <phoneticPr fontId="1" type="noConversion"/>
  </si>
  <si>
    <t>Age</t>
    <phoneticPr fontId="1" type="noConversion"/>
  </si>
  <si>
    <t>Time</t>
    <phoneticPr fontId="1" type="noConversion"/>
  </si>
  <si>
    <t>HowLongUse</t>
    <phoneticPr fontId="1" type="noConversion"/>
  </si>
  <si>
    <t>Motive</t>
    <phoneticPr fontId="1" type="noConversion"/>
  </si>
  <si>
    <t>MotiveEtc</t>
    <phoneticPr fontId="1" type="noConversion"/>
  </si>
  <si>
    <t>PostNum</t>
    <phoneticPr fontId="1" type="noConversion"/>
  </si>
  <si>
    <t>RepNum</t>
    <phoneticPr fontId="1" type="noConversion"/>
  </si>
  <si>
    <t>PostMotive</t>
    <phoneticPr fontId="1" type="noConversion"/>
  </si>
  <si>
    <t>ID</t>
    <phoneticPr fontId="1" type="noConversion"/>
  </si>
  <si>
    <t>Idorig</t>
    <phoneticPr fontId="1" type="noConversion"/>
  </si>
  <si>
    <t>ID엣지남(tjdurdhkdwk)</t>
    <phoneticPr fontId="1" type="noConversion"/>
  </si>
  <si>
    <t>tjdurdhkdwk</t>
  </si>
  <si>
    <t>harukasmi</t>
    <phoneticPr fontId="1" type="noConversion"/>
  </si>
  <si>
    <t>speti</t>
    <phoneticPr fontId="1" type="noConversion"/>
  </si>
  <si>
    <t>yoojin0924</t>
    <phoneticPr fontId="1" type="noConversion"/>
  </si>
  <si>
    <t>essimist</t>
    <phoneticPr fontId="1" type="noConversion"/>
  </si>
  <si>
    <t>na_shark</t>
    <phoneticPr fontId="1" type="noConversion"/>
  </si>
  <si>
    <t>purding</t>
    <phoneticPr fontId="1" type="noConversion"/>
  </si>
  <si>
    <t>qswdef7</t>
    <phoneticPr fontId="1" type="noConversion"/>
  </si>
  <si>
    <t>[moonlightsong</t>
    <phoneticPr fontId="1" type="noConversion"/>
  </si>
  <si>
    <t>Friends/Fam</t>
    <phoneticPr fontId="1" type="noConversion"/>
  </si>
  <si>
    <t>News/Ads</t>
    <phoneticPr fontId="1" type="noConversion"/>
  </si>
  <si>
    <t>Colleagues</t>
    <phoneticPr fontId="1" type="noConversion"/>
  </si>
  <si>
    <t>ByChance</t>
    <phoneticPr fontId="1" type="noConversion"/>
  </si>
  <si>
    <t>CelebrityUse</t>
    <phoneticPr fontId="1" type="noConversion"/>
  </si>
  <si>
    <t>Others</t>
    <phoneticPr fontId="1" type="noConversion"/>
  </si>
  <si>
    <t>Whyuse_etc2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</si>
</sst>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quotePrefix="1">
      <alignment vertical="center"/>
    </xf>
    <xf numFmtId="49" fontId="0" fillId="0" borderId="0" xfId="0" applyNumberFormat="1">
      <alignment vertical="center"/>
    </xf>
    <xf numFmtId="49" fontId="0" fillId="0" borderId="0" xfId="0" quotePrefix="1" applyNumberForma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228"/>
  <sheetViews>
    <sheetView topLeftCell="A46" workbookViewId="0">
      <selection activeCell="L62" sqref="L62"/>
    </sheetView>
  </sheetViews>
  <sheetFormatPr defaultRowHeight="16.5"/>
  <cols>
    <col min="3" max="3" width="15" customWidth="1"/>
    <col min="5" max="5" width="17.75" customWidth="1"/>
    <col min="10" max="10" width="18.375" customWidth="1"/>
  </cols>
  <sheetData>
    <row r="1" spans="1:64">
      <c r="A1" t="s">
        <v>1019</v>
      </c>
      <c r="B1" t="s">
        <v>0</v>
      </c>
      <c r="C1" s="1" t="s">
        <v>761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</row>
    <row r="2" spans="1:64">
      <c r="A2">
        <v>1</v>
      </c>
      <c r="B2" t="s">
        <v>62</v>
      </c>
      <c r="C2" t="s">
        <v>764</v>
      </c>
      <c r="E2" t="s">
        <v>64</v>
      </c>
      <c r="F2">
        <v>23</v>
      </c>
      <c r="G2" t="s">
        <v>65</v>
      </c>
      <c r="H2" t="s">
        <v>66</v>
      </c>
      <c r="I2" t="s">
        <v>67</v>
      </c>
      <c r="J2" t="s">
        <v>68</v>
      </c>
      <c r="K2">
        <v>7</v>
      </c>
      <c r="L2">
        <v>150</v>
      </c>
      <c r="M2" t="s">
        <v>69</v>
      </c>
      <c r="N2" t="s">
        <v>70</v>
      </c>
      <c r="O2" t="s">
        <v>71</v>
      </c>
      <c r="P2">
        <v>5</v>
      </c>
      <c r="Q2" t="s">
        <v>72</v>
      </c>
      <c r="R2">
        <v>4</v>
      </c>
      <c r="S2" t="s">
        <v>73</v>
      </c>
      <c r="T2" t="s">
        <v>74</v>
      </c>
      <c r="U2">
        <v>3</v>
      </c>
      <c r="V2">
        <v>5</v>
      </c>
      <c r="W2">
        <v>4</v>
      </c>
      <c r="X2">
        <v>5</v>
      </c>
      <c r="Y2">
        <v>6</v>
      </c>
      <c r="Z2">
        <v>6</v>
      </c>
      <c r="AA2">
        <v>6</v>
      </c>
      <c r="AB2">
        <v>5</v>
      </c>
      <c r="AC2">
        <v>6</v>
      </c>
      <c r="AD2">
        <v>5</v>
      </c>
      <c r="AE2">
        <v>6</v>
      </c>
      <c r="AF2">
        <v>7</v>
      </c>
      <c r="AG2">
        <v>6</v>
      </c>
      <c r="AH2">
        <v>6</v>
      </c>
      <c r="AI2">
        <v>6</v>
      </c>
      <c r="AJ2">
        <v>6</v>
      </c>
      <c r="AK2">
        <v>6</v>
      </c>
      <c r="AL2">
        <v>6</v>
      </c>
      <c r="AM2">
        <v>6</v>
      </c>
      <c r="AN2">
        <v>6</v>
      </c>
      <c r="AO2">
        <v>5</v>
      </c>
      <c r="AP2">
        <v>5</v>
      </c>
      <c r="AQ2">
        <v>4</v>
      </c>
      <c r="AR2">
        <v>7</v>
      </c>
      <c r="AS2">
        <v>6</v>
      </c>
      <c r="AT2">
        <v>6</v>
      </c>
      <c r="AU2">
        <v>6</v>
      </c>
      <c r="AV2">
        <v>6</v>
      </c>
      <c r="AW2">
        <v>6</v>
      </c>
      <c r="AX2">
        <v>4</v>
      </c>
      <c r="AY2">
        <v>6</v>
      </c>
      <c r="AZ2">
        <v>6</v>
      </c>
      <c r="BA2">
        <v>4</v>
      </c>
      <c r="BB2">
        <v>5</v>
      </c>
      <c r="BC2">
        <v>4</v>
      </c>
      <c r="BD2">
        <v>6</v>
      </c>
      <c r="BE2">
        <v>5</v>
      </c>
      <c r="BF2">
        <v>5</v>
      </c>
      <c r="BG2">
        <v>5</v>
      </c>
      <c r="BH2">
        <v>7</v>
      </c>
      <c r="BI2">
        <v>7</v>
      </c>
      <c r="BJ2">
        <v>7</v>
      </c>
      <c r="BK2">
        <v>3</v>
      </c>
      <c r="BL2">
        <v>3</v>
      </c>
    </row>
    <row r="3" spans="1:64">
      <c r="A3">
        <v>2</v>
      </c>
      <c r="B3" t="s">
        <v>75</v>
      </c>
      <c r="C3" t="s">
        <v>76</v>
      </c>
      <c r="D3">
        <v>1056542760</v>
      </c>
      <c r="E3" t="s">
        <v>77</v>
      </c>
      <c r="F3">
        <v>26</v>
      </c>
      <c r="G3" t="s">
        <v>65</v>
      </c>
      <c r="H3" t="s">
        <v>78</v>
      </c>
      <c r="I3" t="s">
        <v>79</v>
      </c>
      <c r="J3" t="s">
        <v>68</v>
      </c>
      <c r="K3">
        <v>15</v>
      </c>
      <c r="L3">
        <v>30</v>
      </c>
      <c r="M3" t="s">
        <v>80</v>
      </c>
      <c r="N3" t="s">
        <v>81</v>
      </c>
      <c r="O3" t="s">
        <v>71</v>
      </c>
      <c r="P3">
        <v>6</v>
      </c>
      <c r="Q3" t="s">
        <v>82</v>
      </c>
      <c r="R3">
        <v>2</v>
      </c>
      <c r="S3" t="s">
        <v>83</v>
      </c>
      <c r="T3" t="s">
        <v>74</v>
      </c>
      <c r="U3">
        <v>2</v>
      </c>
      <c r="V3">
        <v>6</v>
      </c>
      <c r="W3">
        <v>4</v>
      </c>
      <c r="X3">
        <v>2</v>
      </c>
      <c r="Y3">
        <v>3</v>
      </c>
      <c r="Z3">
        <v>2</v>
      </c>
      <c r="AA3">
        <v>5</v>
      </c>
      <c r="AB3">
        <v>2</v>
      </c>
      <c r="AC3">
        <v>2</v>
      </c>
      <c r="AD3">
        <v>2</v>
      </c>
      <c r="AE3">
        <v>5</v>
      </c>
      <c r="AF3">
        <v>2</v>
      </c>
      <c r="AG3">
        <v>2</v>
      </c>
      <c r="AH3">
        <v>6</v>
      </c>
      <c r="AI3">
        <v>7</v>
      </c>
      <c r="AJ3">
        <v>2</v>
      </c>
      <c r="AK3">
        <v>6</v>
      </c>
      <c r="AL3">
        <v>6</v>
      </c>
      <c r="AM3">
        <v>3</v>
      </c>
      <c r="AN3">
        <v>1</v>
      </c>
      <c r="AO3">
        <v>5</v>
      </c>
      <c r="AP3">
        <v>5</v>
      </c>
      <c r="AQ3">
        <v>2</v>
      </c>
      <c r="AR3">
        <v>5</v>
      </c>
      <c r="AS3">
        <v>5</v>
      </c>
      <c r="AT3">
        <v>2</v>
      </c>
      <c r="AU3">
        <v>1</v>
      </c>
      <c r="AV3">
        <v>4</v>
      </c>
      <c r="AW3">
        <v>6</v>
      </c>
      <c r="AX3">
        <v>3</v>
      </c>
      <c r="AY3">
        <v>2</v>
      </c>
      <c r="AZ3">
        <v>6</v>
      </c>
      <c r="BA3">
        <v>5</v>
      </c>
      <c r="BB3">
        <v>4</v>
      </c>
      <c r="BC3">
        <v>3</v>
      </c>
      <c r="BD3">
        <v>3</v>
      </c>
      <c r="BE3">
        <v>3</v>
      </c>
      <c r="BF3">
        <v>3</v>
      </c>
      <c r="BG3">
        <v>4</v>
      </c>
      <c r="BH3">
        <v>6</v>
      </c>
      <c r="BI3">
        <v>6</v>
      </c>
      <c r="BJ3">
        <v>5</v>
      </c>
      <c r="BK3">
        <v>6</v>
      </c>
      <c r="BL3">
        <v>3</v>
      </c>
    </row>
    <row r="4" spans="1:64">
      <c r="A4">
        <v>3</v>
      </c>
      <c r="B4" t="s">
        <v>84</v>
      </c>
      <c r="C4" t="s">
        <v>63</v>
      </c>
      <c r="D4">
        <v>1190403740</v>
      </c>
      <c r="E4" t="s">
        <v>85</v>
      </c>
      <c r="F4">
        <v>16</v>
      </c>
      <c r="G4" t="s">
        <v>65</v>
      </c>
      <c r="H4" t="s">
        <v>86</v>
      </c>
      <c r="I4" t="s">
        <v>67</v>
      </c>
      <c r="J4" t="s">
        <v>87</v>
      </c>
      <c r="K4">
        <v>0</v>
      </c>
      <c r="L4">
        <v>2</v>
      </c>
      <c r="M4" t="s">
        <v>88</v>
      </c>
      <c r="N4" t="s">
        <v>70</v>
      </c>
      <c r="O4" t="s">
        <v>89</v>
      </c>
      <c r="P4">
        <v>5</v>
      </c>
      <c r="Q4" t="s">
        <v>90</v>
      </c>
      <c r="R4">
        <v>5</v>
      </c>
      <c r="S4" t="s">
        <v>83</v>
      </c>
      <c r="T4" t="s">
        <v>91</v>
      </c>
      <c r="U4">
        <v>5</v>
      </c>
      <c r="V4">
        <v>6</v>
      </c>
      <c r="W4">
        <v>3</v>
      </c>
      <c r="X4">
        <v>3</v>
      </c>
      <c r="Y4">
        <v>6</v>
      </c>
      <c r="Z4">
        <v>3</v>
      </c>
      <c r="AA4">
        <v>2</v>
      </c>
      <c r="AB4">
        <v>5</v>
      </c>
      <c r="AC4">
        <v>3</v>
      </c>
      <c r="AD4">
        <v>4</v>
      </c>
      <c r="AE4">
        <v>6</v>
      </c>
      <c r="AF4">
        <v>6</v>
      </c>
      <c r="AG4">
        <v>6</v>
      </c>
      <c r="AH4">
        <v>6</v>
      </c>
      <c r="AI4">
        <v>6</v>
      </c>
      <c r="AJ4">
        <v>6</v>
      </c>
      <c r="AK4">
        <v>6</v>
      </c>
      <c r="AL4">
        <v>6</v>
      </c>
      <c r="AM4">
        <v>6</v>
      </c>
      <c r="AN4">
        <v>7</v>
      </c>
      <c r="AO4">
        <v>7</v>
      </c>
      <c r="AP4">
        <v>6</v>
      </c>
      <c r="AQ4">
        <v>6</v>
      </c>
      <c r="AR4">
        <v>6</v>
      </c>
      <c r="AS4">
        <v>7</v>
      </c>
      <c r="AT4">
        <v>7</v>
      </c>
      <c r="AU4">
        <v>5</v>
      </c>
      <c r="AV4">
        <v>7</v>
      </c>
      <c r="AW4">
        <v>7</v>
      </c>
      <c r="AX4">
        <v>6</v>
      </c>
      <c r="AY4">
        <v>4</v>
      </c>
      <c r="AZ4">
        <v>6</v>
      </c>
      <c r="BA4">
        <v>4</v>
      </c>
      <c r="BB4">
        <v>4</v>
      </c>
      <c r="BC4">
        <v>6</v>
      </c>
      <c r="BD4">
        <v>6</v>
      </c>
      <c r="BE4">
        <v>6</v>
      </c>
      <c r="BF4">
        <v>5</v>
      </c>
      <c r="BG4">
        <v>5</v>
      </c>
      <c r="BH4">
        <v>4</v>
      </c>
      <c r="BI4">
        <v>4</v>
      </c>
      <c r="BJ4">
        <v>4</v>
      </c>
      <c r="BK4">
        <v>4</v>
      </c>
      <c r="BL4">
        <v>4</v>
      </c>
    </row>
    <row r="5" spans="1:64">
      <c r="A5">
        <v>4</v>
      </c>
      <c r="B5" t="s">
        <v>92</v>
      </c>
      <c r="C5" t="s">
        <v>76</v>
      </c>
      <c r="D5">
        <v>1027619112</v>
      </c>
      <c r="E5" t="s">
        <v>93</v>
      </c>
      <c r="F5">
        <v>24</v>
      </c>
      <c r="G5" t="s">
        <v>94</v>
      </c>
      <c r="H5" t="s">
        <v>78</v>
      </c>
      <c r="I5" t="s">
        <v>67</v>
      </c>
      <c r="J5" t="s">
        <v>95</v>
      </c>
      <c r="K5">
        <v>2</v>
      </c>
      <c r="L5">
        <v>3</v>
      </c>
      <c r="M5" t="s">
        <v>96</v>
      </c>
      <c r="N5" t="s">
        <v>70</v>
      </c>
      <c r="O5" t="s">
        <v>89</v>
      </c>
      <c r="P5">
        <v>5</v>
      </c>
      <c r="Q5" t="s">
        <v>97</v>
      </c>
      <c r="R5">
        <v>6</v>
      </c>
      <c r="S5" t="s">
        <v>73</v>
      </c>
      <c r="T5" t="s">
        <v>98</v>
      </c>
      <c r="U5">
        <v>5</v>
      </c>
      <c r="V5">
        <v>3</v>
      </c>
      <c r="W5">
        <v>3</v>
      </c>
      <c r="X5">
        <v>5</v>
      </c>
      <c r="Y5">
        <v>6</v>
      </c>
      <c r="Z5">
        <v>4</v>
      </c>
      <c r="AA5">
        <v>4</v>
      </c>
      <c r="AB5">
        <v>3</v>
      </c>
      <c r="AC5">
        <v>5</v>
      </c>
      <c r="AD5">
        <v>5</v>
      </c>
      <c r="AE5">
        <v>6</v>
      </c>
      <c r="AF5">
        <v>6</v>
      </c>
      <c r="AG5">
        <v>6</v>
      </c>
      <c r="AH5">
        <v>6</v>
      </c>
      <c r="AI5">
        <v>6</v>
      </c>
      <c r="AJ5">
        <v>6</v>
      </c>
      <c r="AK5">
        <v>6</v>
      </c>
      <c r="AL5">
        <v>6</v>
      </c>
      <c r="AM5">
        <v>6</v>
      </c>
      <c r="AN5">
        <v>2</v>
      </c>
      <c r="AO5">
        <v>6</v>
      </c>
      <c r="AP5">
        <v>6</v>
      </c>
      <c r="AQ5">
        <v>7</v>
      </c>
      <c r="AR5">
        <v>5</v>
      </c>
      <c r="AS5">
        <v>6</v>
      </c>
      <c r="AT5">
        <v>6</v>
      </c>
      <c r="AU5">
        <v>7</v>
      </c>
      <c r="AV5">
        <v>6</v>
      </c>
      <c r="AW5">
        <v>6</v>
      </c>
      <c r="AX5">
        <v>2</v>
      </c>
      <c r="AY5">
        <v>5</v>
      </c>
      <c r="AZ5">
        <v>2</v>
      </c>
      <c r="BA5">
        <v>6</v>
      </c>
      <c r="BB5">
        <v>6</v>
      </c>
      <c r="BC5">
        <v>2</v>
      </c>
      <c r="BD5">
        <v>6</v>
      </c>
      <c r="BE5">
        <v>2</v>
      </c>
      <c r="BF5">
        <v>5</v>
      </c>
      <c r="BG5">
        <v>6</v>
      </c>
      <c r="BH5">
        <v>5</v>
      </c>
      <c r="BI5">
        <v>5</v>
      </c>
      <c r="BJ5">
        <v>5</v>
      </c>
      <c r="BK5">
        <v>4</v>
      </c>
      <c r="BL5">
        <v>2</v>
      </c>
    </row>
    <row r="6" spans="1:64">
      <c r="A6">
        <v>5</v>
      </c>
      <c r="B6" t="s">
        <v>99</v>
      </c>
      <c r="C6" t="s">
        <v>100</v>
      </c>
      <c r="D6">
        <v>1195958235</v>
      </c>
      <c r="E6" t="s">
        <v>101</v>
      </c>
      <c r="F6">
        <v>27</v>
      </c>
      <c r="G6" t="s">
        <v>94</v>
      </c>
      <c r="H6" t="s">
        <v>102</v>
      </c>
      <c r="I6" t="s">
        <v>67</v>
      </c>
      <c r="J6" t="s">
        <v>103</v>
      </c>
      <c r="K6">
        <v>2</v>
      </c>
      <c r="L6">
        <v>20</v>
      </c>
      <c r="M6" t="s">
        <v>104</v>
      </c>
      <c r="N6" t="s">
        <v>70</v>
      </c>
      <c r="O6" t="s">
        <v>71</v>
      </c>
      <c r="P6">
        <v>6</v>
      </c>
      <c r="Q6" t="s">
        <v>105</v>
      </c>
      <c r="R6">
        <v>4</v>
      </c>
      <c r="S6" t="s">
        <v>106</v>
      </c>
      <c r="T6" t="s">
        <v>98</v>
      </c>
      <c r="U6">
        <v>5</v>
      </c>
      <c r="V6">
        <v>5</v>
      </c>
      <c r="W6">
        <v>5</v>
      </c>
      <c r="X6">
        <v>7</v>
      </c>
      <c r="Y6">
        <v>4</v>
      </c>
      <c r="Z6">
        <v>7</v>
      </c>
      <c r="AA6">
        <v>7</v>
      </c>
      <c r="AB6">
        <v>7</v>
      </c>
      <c r="AC6">
        <v>7</v>
      </c>
      <c r="AD6">
        <v>6</v>
      </c>
      <c r="AE6">
        <v>6</v>
      </c>
      <c r="AF6">
        <v>6</v>
      </c>
      <c r="AG6">
        <v>6</v>
      </c>
      <c r="AH6">
        <v>6</v>
      </c>
      <c r="AI6">
        <v>6</v>
      </c>
      <c r="AJ6">
        <v>6</v>
      </c>
      <c r="AK6">
        <v>6</v>
      </c>
      <c r="AL6">
        <v>6</v>
      </c>
      <c r="AM6">
        <v>6</v>
      </c>
      <c r="AN6">
        <v>6</v>
      </c>
      <c r="AO6">
        <v>6</v>
      </c>
      <c r="AP6">
        <v>6</v>
      </c>
      <c r="AQ6">
        <v>6</v>
      </c>
      <c r="AR6">
        <v>6</v>
      </c>
      <c r="AS6">
        <v>6</v>
      </c>
      <c r="AT6">
        <v>6</v>
      </c>
      <c r="AU6">
        <v>5</v>
      </c>
      <c r="AV6">
        <v>7</v>
      </c>
      <c r="AW6">
        <v>5</v>
      </c>
      <c r="AX6">
        <v>5</v>
      </c>
      <c r="AY6">
        <v>3</v>
      </c>
      <c r="AZ6">
        <v>5</v>
      </c>
      <c r="BA6">
        <v>5</v>
      </c>
      <c r="BB6">
        <v>5</v>
      </c>
      <c r="BC6">
        <v>3</v>
      </c>
      <c r="BD6">
        <v>4</v>
      </c>
      <c r="BE6">
        <v>3</v>
      </c>
      <c r="BF6">
        <v>6</v>
      </c>
      <c r="BG6">
        <v>4</v>
      </c>
      <c r="BH6">
        <v>5</v>
      </c>
      <c r="BI6">
        <v>5</v>
      </c>
      <c r="BJ6">
        <v>5</v>
      </c>
      <c r="BK6">
        <v>2</v>
      </c>
      <c r="BL6">
        <v>1</v>
      </c>
    </row>
    <row r="7" spans="1:64">
      <c r="A7">
        <v>6</v>
      </c>
      <c r="B7" t="s">
        <v>107</v>
      </c>
      <c r="C7" t="s">
        <v>63</v>
      </c>
      <c r="D7">
        <v>1044254959</v>
      </c>
      <c r="E7" t="s">
        <v>108</v>
      </c>
      <c r="F7">
        <v>29</v>
      </c>
      <c r="G7" t="s">
        <v>65</v>
      </c>
      <c r="H7" t="s">
        <v>102</v>
      </c>
      <c r="I7" t="s">
        <v>67</v>
      </c>
      <c r="J7" t="s">
        <v>68</v>
      </c>
      <c r="K7">
        <v>1</v>
      </c>
      <c r="L7">
        <v>20</v>
      </c>
      <c r="M7" t="s">
        <v>109</v>
      </c>
      <c r="N7" t="s">
        <v>70</v>
      </c>
      <c r="O7" t="s">
        <v>71</v>
      </c>
      <c r="P7">
        <v>5</v>
      </c>
      <c r="Q7" t="s">
        <v>97</v>
      </c>
      <c r="R7">
        <v>6</v>
      </c>
      <c r="S7" t="s">
        <v>73</v>
      </c>
      <c r="T7" t="s">
        <v>74</v>
      </c>
      <c r="U7">
        <v>6</v>
      </c>
      <c r="V7">
        <v>5</v>
      </c>
      <c r="W7">
        <v>3</v>
      </c>
      <c r="X7">
        <v>5</v>
      </c>
      <c r="Y7">
        <v>4</v>
      </c>
      <c r="Z7">
        <v>6</v>
      </c>
      <c r="AA7">
        <v>3</v>
      </c>
      <c r="AB7">
        <v>5</v>
      </c>
      <c r="AC7">
        <v>6</v>
      </c>
      <c r="AD7">
        <v>4</v>
      </c>
      <c r="AE7">
        <v>6</v>
      </c>
      <c r="AF7">
        <v>4</v>
      </c>
      <c r="AG7">
        <v>4</v>
      </c>
      <c r="AH7">
        <v>6</v>
      </c>
      <c r="AI7">
        <v>7</v>
      </c>
      <c r="AJ7">
        <v>7</v>
      </c>
      <c r="AK7">
        <v>7</v>
      </c>
      <c r="AL7">
        <v>7</v>
      </c>
      <c r="AM7">
        <v>7</v>
      </c>
      <c r="AN7">
        <v>4</v>
      </c>
      <c r="AO7">
        <v>4</v>
      </c>
      <c r="AP7">
        <v>4</v>
      </c>
      <c r="AQ7">
        <v>4</v>
      </c>
      <c r="AR7">
        <v>7</v>
      </c>
      <c r="AS7">
        <v>7</v>
      </c>
      <c r="AT7">
        <v>7</v>
      </c>
      <c r="AU7">
        <v>7</v>
      </c>
      <c r="AV7">
        <v>7</v>
      </c>
      <c r="AW7">
        <v>7</v>
      </c>
      <c r="AX7">
        <v>7</v>
      </c>
      <c r="AY7">
        <v>2</v>
      </c>
      <c r="AZ7">
        <v>6</v>
      </c>
      <c r="BA7">
        <v>2</v>
      </c>
      <c r="BB7">
        <v>2</v>
      </c>
      <c r="BC7">
        <v>3</v>
      </c>
      <c r="BD7">
        <v>6</v>
      </c>
      <c r="BE7">
        <v>2</v>
      </c>
      <c r="BF7">
        <v>3</v>
      </c>
      <c r="BG7">
        <v>6</v>
      </c>
      <c r="BH7">
        <v>6</v>
      </c>
      <c r="BI7">
        <v>6</v>
      </c>
      <c r="BJ7">
        <v>6</v>
      </c>
      <c r="BK7">
        <v>7</v>
      </c>
      <c r="BL7">
        <v>4</v>
      </c>
    </row>
    <row r="8" spans="1:64">
      <c r="A8">
        <v>7</v>
      </c>
      <c r="B8" t="s">
        <v>110</v>
      </c>
      <c r="C8" t="s">
        <v>111</v>
      </c>
      <c r="D8">
        <v>1038554358</v>
      </c>
      <c r="E8" t="s">
        <v>112</v>
      </c>
      <c r="F8">
        <v>26</v>
      </c>
      <c r="G8" t="s">
        <v>94</v>
      </c>
      <c r="H8" t="s">
        <v>78</v>
      </c>
      <c r="I8" t="s">
        <v>67</v>
      </c>
      <c r="J8" t="s">
        <v>113</v>
      </c>
      <c r="K8">
        <v>1</v>
      </c>
      <c r="L8">
        <v>1</v>
      </c>
      <c r="M8" t="s">
        <v>114</v>
      </c>
      <c r="N8" t="s">
        <v>70</v>
      </c>
      <c r="O8" t="s">
        <v>89</v>
      </c>
      <c r="P8">
        <v>7</v>
      </c>
      <c r="Q8" t="s">
        <v>115</v>
      </c>
      <c r="R8">
        <v>6</v>
      </c>
      <c r="S8" t="s">
        <v>116</v>
      </c>
      <c r="T8" t="s">
        <v>117</v>
      </c>
      <c r="U8">
        <v>4</v>
      </c>
      <c r="V8">
        <v>3</v>
      </c>
      <c r="W8">
        <v>4</v>
      </c>
      <c r="X8">
        <v>6</v>
      </c>
      <c r="Y8">
        <v>5</v>
      </c>
      <c r="Z8">
        <v>5</v>
      </c>
      <c r="AA8">
        <v>4</v>
      </c>
      <c r="AB8">
        <v>6</v>
      </c>
      <c r="AC8">
        <v>7</v>
      </c>
      <c r="AD8">
        <v>4</v>
      </c>
      <c r="AE8">
        <v>6</v>
      </c>
      <c r="AF8">
        <v>6</v>
      </c>
      <c r="AG8">
        <v>5</v>
      </c>
      <c r="AH8">
        <v>6</v>
      </c>
      <c r="AI8">
        <v>6</v>
      </c>
      <c r="AJ8">
        <v>6</v>
      </c>
      <c r="AK8">
        <v>6</v>
      </c>
      <c r="AL8">
        <v>6</v>
      </c>
      <c r="AM8">
        <v>6</v>
      </c>
      <c r="AN8">
        <v>3</v>
      </c>
      <c r="AO8">
        <v>6</v>
      </c>
      <c r="AP8">
        <v>6</v>
      </c>
      <c r="AQ8">
        <v>6</v>
      </c>
      <c r="AR8">
        <v>6</v>
      </c>
      <c r="AS8">
        <v>6</v>
      </c>
      <c r="AT8">
        <v>6</v>
      </c>
      <c r="AU8">
        <v>7</v>
      </c>
      <c r="AV8">
        <v>7</v>
      </c>
      <c r="AW8">
        <v>6</v>
      </c>
      <c r="AX8">
        <v>6</v>
      </c>
      <c r="AY8">
        <v>3</v>
      </c>
      <c r="AZ8">
        <v>6</v>
      </c>
      <c r="BA8">
        <v>3</v>
      </c>
      <c r="BB8">
        <v>5</v>
      </c>
      <c r="BC8">
        <v>6</v>
      </c>
      <c r="BD8">
        <v>3</v>
      </c>
      <c r="BE8">
        <v>3</v>
      </c>
      <c r="BF8">
        <v>6</v>
      </c>
      <c r="BG8">
        <v>6</v>
      </c>
      <c r="BH8">
        <v>6</v>
      </c>
      <c r="BI8">
        <v>6</v>
      </c>
      <c r="BJ8">
        <v>6</v>
      </c>
      <c r="BK8">
        <v>5</v>
      </c>
      <c r="BL8">
        <v>4</v>
      </c>
    </row>
    <row r="9" spans="1:64">
      <c r="A9">
        <v>8</v>
      </c>
      <c r="B9" t="s">
        <v>118</v>
      </c>
      <c r="C9" t="s">
        <v>119</v>
      </c>
      <c r="E9" t="s">
        <v>120</v>
      </c>
      <c r="F9">
        <v>19</v>
      </c>
      <c r="G9" t="s">
        <v>94</v>
      </c>
      <c r="H9" t="s">
        <v>121</v>
      </c>
      <c r="I9" t="s">
        <v>67</v>
      </c>
      <c r="J9" t="s">
        <v>87</v>
      </c>
      <c r="K9">
        <v>3</v>
      </c>
      <c r="L9">
        <v>10</v>
      </c>
      <c r="M9" t="s">
        <v>122</v>
      </c>
      <c r="N9" t="s">
        <v>123</v>
      </c>
      <c r="O9" t="s">
        <v>71</v>
      </c>
      <c r="P9">
        <v>3</v>
      </c>
      <c r="Q9" t="s">
        <v>105</v>
      </c>
      <c r="R9">
        <v>4</v>
      </c>
      <c r="S9" t="s">
        <v>124</v>
      </c>
      <c r="T9" t="s">
        <v>125</v>
      </c>
      <c r="U9">
        <v>4</v>
      </c>
      <c r="V9">
        <v>5</v>
      </c>
      <c r="W9">
        <v>2</v>
      </c>
      <c r="X9">
        <v>3</v>
      </c>
      <c r="Y9">
        <v>5</v>
      </c>
      <c r="Z9">
        <v>3</v>
      </c>
      <c r="AA9">
        <v>3</v>
      </c>
      <c r="AB9">
        <v>3</v>
      </c>
      <c r="AC9">
        <v>3</v>
      </c>
      <c r="AD9">
        <v>2</v>
      </c>
      <c r="AE9">
        <v>6</v>
      </c>
      <c r="AF9">
        <v>5</v>
      </c>
      <c r="AG9">
        <v>6</v>
      </c>
      <c r="AH9">
        <v>6</v>
      </c>
      <c r="AI9">
        <v>6</v>
      </c>
      <c r="AJ9">
        <v>6</v>
      </c>
      <c r="AK9">
        <v>6</v>
      </c>
      <c r="AL9">
        <v>6</v>
      </c>
      <c r="AM9">
        <v>6</v>
      </c>
      <c r="AN9">
        <v>4</v>
      </c>
      <c r="AO9">
        <v>6</v>
      </c>
      <c r="AP9">
        <v>6</v>
      </c>
      <c r="AQ9">
        <v>5</v>
      </c>
      <c r="AR9">
        <v>6</v>
      </c>
      <c r="AS9">
        <v>6</v>
      </c>
      <c r="AT9">
        <v>5</v>
      </c>
      <c r="AU9">
        <v>6</v>
      </c>
      <c r="AV9">
        <v>7</v>
      </c>
      <c r="AW9">
        <v>6</v>
      </c>
      <c r="AX9">
        <v>5</v>
      </c>
      <c r="AY9">
        <v>4</v>
      </c>
      <c r="AZ9">
        <v>5</v>
      </c>
      <c r="BA9">
        <v>4</v>
      </c>
      <c r="BB9">
        <v>4</v>
      </c>
      <c r="BC9">
        <v>3</v>
      </c>
      <c r="BD9">
        <v>4</v>
      </c>
      <c r="BE9">
        <v>3</v>
      </c>
      <c r="BF9">
        <v>3</v>
      </c>
      <c r="BG9">
        <v>3</v>
      </c>
      <c r="BH9">
        <v>5</v>
      </c>
      <c r="BI9">
        <v>5</v>
      </c>
      <c r="BJ9">
        <v>5</v>
      </c>
      <c r="BK9">
        <v>3</v>
      </c>
      <c r="BL9">
        <v>4</v>
      </c>
    </row>
    <row r="10" spans="1:64">
      <c r="A10">
        <v>9</v>
      </c>
      <c r="B10" t="s">
        <v>126</v>
      </c>
      <c r="C10" t="s">
        <v>76</v>
      </c>
      <c r="D10">
        <v>1045439311</v>
      </c>
      <c r="E10" t="s">
        <v>127</v>
      </c>
      <c r="F10">
        <v>30</v>
      </c>
      <c r="G10" t="s">
        <v>94</v>
      </c>
      <c r="H10" t="s">
        <v>66</v>
      </c>
      <c r="I10" t="s">
        <v>67</v>
      </c>
      <c r="J10" t="s">
        <v>103</v>
      </c>
      <c r="K10" t="s">
        <v>128</v>
      </c>
      <c r="L10" t="s">
        <v>129</v>
      </c>
      <c r="M10" t="s">
        <v>130</v>
      </c>
      <c r="N10" t="s">
        <v>70</v>
      </c>
      <c r="O10" t="s">
        <v>71</v>
      </c>
      <c r="P10">
        <v>7</v>
      </c>
      <c r="Q10" t="s">
        <v>82</v>
      </c>
      <c r="R10">
        <v>4</v>
      </c>
      <c r="S10" t="s">
        <v>73</v>
      </c>
      <c r="T10" t="s">
        <v>98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7</v>
      </c>
      <c r="AF10">
        <v>7</v>
      </c>
      <c r="AG10">
        <v>7</v>
      </c>
      <c r="AH10">
        <v>7</v>
      </c>
      <c r="AI10">
        <v>7</v>
      </c>
      <c r="AJ10">
        <v>7</v>
      </c>
      <c r="AK10">
        <v>7</v>
      </c>
      <c r="AL10">
        <v>7</v>
      </c>
      <c r="AM10">
        <v>4</v>
      </c>
      <c r="AN10">
        <v>1</v>
      </c>
      <c r="AO10">
        <v>7</v>
      </c>
      <c r="AP10">
        <v>7</v>
      </c>
      <c r="AQ10">
        <v>7</v>
      </c>
      <c r="AR10">
        <v>7</v>
      </c>
      <c r="AS10">
        <v>7</v>
      </c>
      <c r="AT10">
        <v>7</v>
      </c>
      <c r="AU10">
        <v>1</v>
      </c>
      <c r="AV10">
        <v>7</v>
      </c>
      <c r="AW10">
        <v>7</v>
      </c>
      <c r="AX10">
        <v>4</v>
      </c>
      <c r="AY10">
        <v>4</v>
      </c>
      <c r="AZ10">
        <v>7</v>
      </c>
      <c r="BA10">
        <v>4</v>
      </c>
      <c r="BB10">
        <v>4</v>
      </c>
      <c r="BC10">
        <v>4</v>
      </c>
      <c r="BD10">
        <v>4</v>
      </c>
      <c r="BE10">
        <v>4</v>
      </c>
      <c r="BF10">
        <v>5</v>
      </c>
      <c r="BG10">
        <v>5</v>
      </c>
      <c r="BH10">
        <v>7</v>
      </c>
      <c r="BI10">
        <v>7</v>
      </c>
      <c r="BJ10">
        <v>7</v>
      </c>
      <c r="BK10">
        <v>1</v>
      </c>
      <c r="BL10">
        <v>1</v>
      </c>
    </row>
    <row r="11" spans="1:64">
      <c r="A11">
        <v>10</v>
      </c>
      <c r="B11" t="s">
        <v>131</v>
      </c>
      <c r="C11" t="s">
        <v>63</v>
      </c>
      <c r="D11">
        <v>1091006137</v>
      </c>
      <c r="E11" t="s">
        <v>132</v>
      </c>
      <c r="F11">
        <v>24</v>
      </c>
      <c r="G11" t="s">
        <v>65</v>
      </c>
      <c r="H11" t="s">
        <v>78</v>
      </c>
      <c r="I11" t="s">
        <v>79</v>
      </c>
      <c r="J11" t="s">
        <v>113</v>
      </c>
      <c r="K11">
        <v>0</v>
      </c>
      <c r="L11">
        <v>0</v>
      </c>
      <c r="M11" t="s">
        <v>133</v>
      </c>
      <c r="N11" t="s">
        <v>70</v>
      </c>
      <c r="O11" t="s">
        <v>89</v>
      </c>
      <c r="P11">
        <v>5</v>
      </c>
      <c r="Q11" t="s">
        <v>105</v>
      </c>
      <c r="R11">
        <v>4</v>
      </c>
      <c r="S11" t="s">
        <v>124</v>
      </c>
      <c r="T11" t="s">
        <v>74</v>
      </c>
      <c r="U11">
        <v>5</v>
      </c>
      <c r="V11">
        <v>6</v>
      </c>
      <c r="W11">
        <v>5</v>
      </c>
      <c r="X11">
        <v>5</v>
      </c>
      <c r="Y11">
        <v>5</v>
      </c>
      <c r="Z11">
        <v>5</v>
      </c>
      <c r="AA11">
        <v>5</v>
      </c>
      <c r="AB11">
        <v>3</v>
      </c>
      <c r="AC11">
        <v>5</v>
      </c>
      <c r="AD11">
        <v>5</v>
      </c>
      <c r="AE11">
        <v>6</v>
      </c>
      <c r="AF11">
        <v>5</v>
      </c>
      <c r="AG11">
        <v>5</v>
      </c>
      <c r="AH11">
        <v>5</v>
      </c>
      <c r="AI11">
        <v>6</v>
      </c>
      <c r="AJ11">
        <v>6</v>
      </c>
      <c r="AK11">
        <v>7</v>
      </c>
      <c r="AL11">
        <v>6</v>
      </c>
      <c r="AM11">
        <v>5</v>
      </c>
      <c r="AN11">
        <v>2</v>
      </c>
      <c r="AO11">
        <v>7</v>
      </c>
      <c r="AP11">
        <v>6</v>
      </c>
      <c r="AQ11">
        <v>6</v>
      </c>
      <c r="AR11">
        <v>6</v>
      </c>
      <c r="AS11">
        <v>5</v>
      </c>
      <c r="AT11">
        <v>4</v>
      </c>
      <c r="AU11">
        <v>6</v>
      </c>
      <c r="AV11">
        <v>6</v>
      </c>
      <c r="AW11">
        <v>6</v>
      </c>
      <c r="AX11">
        <v>4</v>
      </c>
      <c r="AY11">
        <v>4</v>
      </c>
      <c r="AZ11">
        <v>3</v>
      </c>
      <c r="BA11">
        <v>4</v>
      </c>
      <c r="BB11">
        <v>4</v>
      </c>
      <c r="BC11">
        <v>3</v>
      </c>
      <c r="BD11">
        <v>3</v>
      </c>
      <c r="BE11">
        <v>3</v>
      </c>
      <c r="BF11">
        <v>3</v>
      </c>
      <c r="BG11">
        <v>6</v>
      </c>
      <c r="BH11">
        <v>5</v>
      </c>
      <c r="BI11">
        <v>5</v>
      </c>
      <c r="BJ11">
        <v>5</v>
      </c>
      <c r="BK11">
        <v>3</v>
      </c>
      <c r="BL11">
        <v>2</v>
      </c>
    </row>
    <row r="12" spans="1:64">
      <c r="A12">
        <v>11</v>
      </c>
      <c r="B12" t="s">
        <v>134</v>
      </c>
      <c r="C12" t="s">
        <v>135</v>
      </c>
      <c r="D12">
        <v>1050685207</v>
      </c>
      <c r="E12" t="s">
        <v>1040</v>
      </c>
      <c r="F12">
        <v>13</v>
      </c>
      <c r="G12" t="s">
        <v>65</v>
      </c>
      <c r="H12" t="s">
        <v>136</v>
      </c>
      <c r="I12" t="s">
        <v>67</v>
      </c>
      <c r="J12" t="s">
        <v>113</v>
      </c>
      <c r="K12">
        <v>10</v>
      </c>
      <c r="L12">
        <v>15</v>
      </c>
      <c r="M12" t="s">
        <v>137</v>
      </c>
      <c r="N12" t="s">
        <v>138</v>
      </c>
      <c r="O12" t="s">
        <v>71</v>
      </c>
      <c r="P12">
        <v>4</v>
      </c>
      <c r="Q12" t="s">
        <v>105</v>
      </c>
      <c r="R12">
        <v>4</v>
      </c>
      <c r="S12" t="s">
        <v>73</v>
      </c>
      <c r="T12" t="s">
        <v>74</v>
      </c>
      <c r="U12">
        <v>5</v>
      </c>
      <c r="V12">
        <v>3</v>
      </c>
      <c r="W12">
        <v>4</v>
      </c>
      <c r="X12">
        <v>4</v>
      </c>
      <c r="Y12">
        <v>4</v>
      </c>
      <c r="Z12">
        <v>4</v>
      </c>
      <c r="AA12">
        <v>5</v>
      </c>
      <c r="AB12">
        <v>4</v>
      </c>
      <c r="AC12">
        <v>5</v>
      </c>
      <c r="AD12">
        <v>4</v>
      </c>
      <c r="AE12">
        <v>5</v>
      </c>
      <c r="AF12">
        <v>5</v>
      </c>
      <c r="AG12">
        <v>5</v>
      </c>
      <c r="AH12">
        <v>5</v>
      </c>
      <c r="AI12">
        <v>5</v>
      </c>
      <c r="AJ12">
        <v>5</v>
      </c>
      <c r="AK12">
        <v>5</v>
      </c>
      <c r="AL12">
        <v>5</v>
      </c>
      <c r="AM12">
        <v>5</v>
      </c>
      <c r="AN12">
        <v>5</v>
      </c>
      <c r="AO12">
        <v>5</v>
      </c>
      <c r="AP12">
        <v>5</v>
      </c>
      <c r="AQ12">
        <v>4</v>
      </c>
      <c r="AR12">
        <v>6</v>
      </c>
      <c r="AS12">
        <v>6</v>
      </c>
      <c r="AT12">
        <v>6</v>
      </c>
      <c r="AU12">
        <v>4</v>
      </c>
      <c r="AV12">
        <v>7</v>
      </c>
      <c r="AW12">
        <v>7</v>
      </c>
      <c r="AX12">
        <v>1</v>
      </c>
      <c r="AY12">
        <v>2</v>
      </c>
      <c r="AZ12">
        <v>1</v>
      </c>
      <c r="BA12">
        <v>7</v>
      </c>
      <c r="BB12">
        <v>7</v>
      </c>
      <c r="BC12">
        <v>7</v>
      </c>
      <c r="BD12">
        <v>7</v>
      </c>
      <c r="BE12">
        <v>7</v>
      </c>
      <c r="BF12">
        <v>7</v>
      </c>
      <c r="BG12">
        <v>7</v>
      </c>
      <c r="BH12">
        <v>7</v>
      </c>
      <c r="BI12">
        <v>7</v>
      </c>
      <c r="BJ12">
        <v>7</v>
      </c>
      <c r="BK12">
        <v>7</v>
      </c>
      <c r="BL12">
        <v>7</v>
      </c>
    </row>
    <row r="13" spans="1:64">
      <c r="A13">
        <v>12</v>
      </c>
      <c r="B13" t="s">
        <v>139</v>
      </c>
      <c r="C13" t="s">
        <v>111</v>
      </c>
      <c r="D13">
        <v>162314233</v>
      </c>
      <c r="E13" t="s">
        <v>140</v>
      </c>
      <c r="F13">
        <v>26</v>
      </c>
      <c r="G13" t="s">
        <v>65</v>
      </c>
      <c r="H13" t="s">
        <v>78</v>
      </c>
      <c r="I13" t="s">
        <v>67</v>
      </c>
      <c r="J13" t="s">
        <v>103</v>
      </c>
      <c r="K13">
        <v>3</v>
      </c>
      <c r="L13">
        <v>20</v>
      </c>
      <c r="M13" t="s">
        <v>141</v>
      </c>
      <c r="N13" t="s">
        <v>70</v>
      </c>
      <c r="O13" t="s">
        <v>71</v>
      </c>
      <c r="P13">
        <v>5</v>
      </c>
      <c r="Q13" t="s">
        <v>97</v>
      </c>
      <c r="R13">
        <v>3</v>
      </c>
      <c r="S13" t="s">
        <v>73</v>
      </c>
      <c r="T13" t="s">
        <v>74</v>
      </c>
      <c r="U13">
        <v>4</v>
      </c>
      <c r="V13">
        <v>4</v>
      </c>
      <c r="W13">
        <v>3</v>
      </c>
      <c r="X13">
        <v>5</v>
      </c>
      <c r="Y13">
        <v>5</v>
      </c>
      <c r="Z13">
        <v>5</v>
      </c>
      <c r="AA13">
        <v>3</v>
      </c>
      <c r="AB13">
        <v>3</v>
      </c>
      <c r="AC13">
        <v>5</v>
      </c>
      <c r="AD13">
        <v>4</v>
      </c>
      <c r="AE13">
        <v>5</v>
      </c>
      <c r="AF13">
        <v>5</v>
      </c>
      <c r="AG13">
        <v>5</v>
      </c>
      <c r="AH13">
        <v>5</v>
      </c>
      <c r="AI13">
        <v>5</v>
      </c>
      <c r="AJ13">
        <v>5</v>
      </c>
      <c r="AK13">
        <v>5</v>
      </c>
      <c r="AL13">
        <v>5</v>
      </c>
      <c r="AM13">
        <v>5</v>
      </c>
      <c r="AN13">
        <v>5</v>
      </c>
      <c r="AO13">
        <v>5</v>
      </c>
      <c r="AP13">
        <v>5</v>
      </c>
      <c r="AQ13">
        <v>5</v>
      </c>
      <c r="AR13">
        <v>5</v>
      </c>
      <c r="AS13">
        <v>5</v>
      </c>
      <c r="AT13">
        <v>5</v>
      </c>
      <c r="AU13">
        <v>5</v>
      </c>
      <c r="AV13">
        <v>5</v>
      </c>
      <c r="AW13">
        <v>5</v>
      </c>
      <c r="AX13">
        <v>3</v>
      </c>
      <c r="AY13">
        <v>4</v>
      </c>
      <c r="AZ13">
        <v>5</v>
      </c>
      <c r="BA13">
        <v>3</v>
      </c>
      <c r="BB13">
        <v>4</v>
      </c>
      <c r="BC13">
        <v>3</v>
      </c>
      <c r="BD13">
        <v>3</v>
      </c>
      <c r="BE13">
        <v>3</v>
      </c>
      <c r="BF13">
        <v>3</v>
      </c>
      <c r="BG13">
        <v>3</v>
      </c>
      <c r="BH13">
        <v>4</v>
      </c>
      <c r="BI13">
        <v>5</v>
      </c>
      <c r="BJ13">
        <v>4</v>
      </c>
      <c r="BK13">
        <v>4</v>
      </c>
      <c r="BL13">
        <v>2</v>
      </c>
    </row>
    <row r="14" spans="1:64">
      <c r="A14">
        <v>13</v>
      </c>
      <c r="B14" t="s">
        <v>142</v>
      </c>
      <c r="C14" t="s">
        <v>63</v>
      </c>
      <c r="D14">
        <v>1067985200</v>
      </c>
      <c r="E14" t="s">
        <v>143</v>
      </c>
      <c r="F14">
        <v>24</v>
      </c>
      <c r="G14" t="s">
        <v>65</v>
      </c>
      <c r="H14" t="s">
        <v>144</v>
      </c>
      <c r="I14" t="s">
        <v>67</v>
      </c>
      <c r="J14" t="s">
        <v>103</v>
      </c>
      <c r="K14">
        <v>3</v>
      </c>
      <c r="L14">
        <v>20</v>
      </c>
      <c r="M14" t="s">
        <v>96</v>
      </c>
      <c r="N14" t="s">
        <v>70</v>
      </c>
      <c r="O14" t="s">
        <v>89</v>
      </c>
      <c r="P14">
        <v>6</v>
      </c>
      <c r="Q14" t="s">
        <v>97</v>
      </c>
      <c r="R14">
        <v>7</v>
      </c>
      <c r="S14" t="s">
        <v>73</v>
      </c>
      <c r="T14" t="s">
        <v>98</v>
      </c>
      <c r="U14">
        <v>1</v>
      </c>
      <c r="V14">
        <v>3</v>
      </c>
      <c r="W14">
        <v>1</v>
      </c>
      <c r="X14">
        <v>2</v>
      </c>
      <c r="Y14">
        <v>5</v>
      </c>
      <c r="Z14">
        <v>5</v>
      </c>
      <c r="AA14">
        <v>5</v>
      </c>
      <c r="AB14">
        <v>2</v>
      </c>
      <c r="AC14">
        <v>3</v>
      </c>
      <c r="AD14">
        <v>1</v>
      </c>
      <c r="AE14">
        <v>7</v>
      </c>
      <c r="AF14">
        <v>7</v>
      </c>
      <c r="AG14">
        <v>7</v>
      </c>
      <c r="AH14">
        <v>7</v>
      </c>
      <c r="AI14">
        <v>5</v>
      </c>
      <c r="AJ14">
        <v>5</v>
      </c>
      <c r="AK14">
        <v>5</v>
      </c>
      <c r="AL14">
        <v>5</v>
      </c>
      <c r="AM14">
        <v>5</v>
      </c>
      <c r="AN14">
        <v>5</v>
      </c>
      <c r="AO14">
        <v>5</v>
      </c>
      <c r="AP14">
        <v>5</v>
      </c>
      <c r="AQ14">
        <v>5</v>
      </c>
      <c r="AR14">
        <v>7</v>
      </c>
      <c r="AS14">
        <v>7</v>
      </c>
      <c r="AT14">
        <v>6</v>
      </c>
      <c r="AU14">
        <v>7</v>
      </c>
      <c r="AV14">
        <v>7</v>
      </c>
      <c r="AW14">
        <v>7</v>
      </c>
      <c r="AX14">
        <v>7</v>
      </c>
      <c r="AY14">
        <v>4</v>
      </c>
      <c r="AZ14">
        <v>6</v>
      </c>
      <c r="BA14">
        <v>1</v>
      </c>
      <c r="BB14">
        <v>3</v>
      </c>
      <c r="BC14">
        <v>4</v>
      </c>
      <c r="BD14">
        <v>4</v>
      </c>
      <c r="BE14">
        <v>5</v>
      </c>
      <c r="BF14">
        <v>4</v>
      </c>
      <c r="BG14">
        <v>5</v>
      </c>
      <c r="BH14">
        <v>7</v>
      </c>
      <c r="BI14">
        <v>7</v>
      </c>
      <c r="BJ14">
        <v>7</v>
      </c>
      <c r="BK14">
        <v>5</v>
      </c>
      <c r="BL14">
        <v>6</v>
      </c>
    </row>
    <row r="15" spans="1:64">
      <c r="A15">
        <v>14</v>
      </c>
      <c r="B15" t="s">
        <v>145</v>
      </c>
      <c r="C15" t="s">
        <v>135</v>
      </c>
      <c r="D15">
        <v>1030135067</v>
      </c>
      <c r="E15" t="s">
        <v>146</v>
      </c>
      <c r="F15">
        <v>20</v>
      </c>
      <c r="G15" t="s">
        <v>65</v>
      </c>
      <c r="H15" t="s">
        <v>78</v>
      </c>
      <c r="I15" t="s">
        <v>67</v>
      </c>
      <c r="J15" t="s">
        <v>95</v>
      </c>
      <c r="K15">
        <v>1</v>
      </c>
      <c r="L15">
        <v>1</v>
      </c>
      <c r="M15" t="s">
        <v>147</v>
      </c>
      <c r="N15" t="s">
        <v>148</v>
      </c>
      <c r="O15" t="s">
        <v>71</v>
      </c>
      <c r="P15">
        <v>5</v>
      </c>
      <c r="Q15" t="s">
        <v>115</v>
      </c>
      <c r="R15">
        <v>4</v>
      </c>
      <c r="S15" t="s">
        <v>149</v>
      </c>
      <c r="T15" t="s">
        <v>150</v>
      </c>
      <c r="U15">
        <v>5</v>
      </c>
      <c r="V15">
        <v>5</v>
      </c>
      <c r="W15">
        <v>3</v>
      </c>
      <c r="X15">
        <v>3</v>
      </c>
      <c r="Y15">
        <v>4</v>
      </c>
      <c r="Z15">
        <v>2</v>
      </c>
      <c r="AA15">
        <v>2</v>
      </c>
      <c r="AB15">
        <v>3</v>
      </c>
      <c r="AC15">
        <v>3</v>
      </c>
      <c r="AD15">
        <v>3</v>
      </c>
      <c r="AE15">
        <v>6</v>
      </c>
      <c r="AF15">
        <v>6</v>
      </c>
      <c r="AG15">
        <v>6</v>
      </c>
      <c r="AH15">
        <v>6</v>
      </c>
      <c r="AI15">
        <v>6</v>
      </c>
      <c r="AJ15">
        <v>6</v>
      </c>
      <c r="AK15">
        <v>6</v>
      </c>
      <c r="AL15">
        <v>6</v>
      </c>
      <c r="AM15">
        <v>6</v>
      </c>
      <c r="AN15">
        <v>4</v>
      </c>
      <c r="AO15">
        <v>5</v>
      </c>
      <c r="AP15">
        <v>5</v>
      </c>
      <c r="AQ15">
        <v>5</v>
      </c>
      <c r="AR15">
        <v>7</v>
      </c>
      <c r="AS15">
        <v>7</v>
      </c>
      <c r="AT15">
        <v>6</v>
      </c>
      <c r="AU15">
        <v>6</v>
      </c>
      <c r="AV15">
        <v>6</v>
      </c>
      <c r="AW15">
        <v>7</v>
      </c>
      <c r="AX15">
        <v>3</v>
      </c>
      <c r="AY15">
        <v>4</v>
      </c>
      <c r="AZ15">
        <v>3</v>
      </c>
      <c r="BA15">
        <v>3</v>
      </c>
      <c r="BB15">
        <v>6</v>
      </c>
      <c r="BC15">
        <v>4</v>
      </c>
      <c r="BD15">
        <v>6</v>
      </c>
      <c r="BE15">
        <v>4</v>
      </c>
      <c r="BF15">
        <v>6</v>
      </c>
      <c r="BG15">
        <v>4</v>
      </c>
      <c r="BH15">
        <v>6</v>
      </c>
      <c r="BI15">
        <v>6</v>
      </c>
      <c r="BJ15">
        <v>6</v>
      </c>
      <c r="BK15">
        <v>2</v>
      </c>
      <c r="BL15">
        <v>2</v>
      </c>
    </row>
    <row r="16" spans="1:64">
      <c r="A16">
        <v>15</v>
      </c>
      <c r="B16" t="s">
        <v>151</v>
      </c>
      <c r="C16" t="s">
        <v>63</v>
      </c>
      <c r="D16">
        <v>1039315852</v>
      </c>
      <c r="E16" t="s">
        <v>152</v>
      </c>
      <c r="F16">
        <v>31</v>
      </c>
      <c r="G16" t="s">
        <v>94</v>
      </c>
      <c r="H16" t="s">
        <v>153</v>
      </c>
      <c r="I16" t="s">
        <v>67</v>
      </c>
      <c r="J16" t="s">
        <v>68</v>
      </c>
      <c r="K16">
        <v>10</v>
      </c>
      <c r="L16">
        <v>20</v>
      </c>
      <c r="M16" t="s">
        <v>154</v>
      </c>
      <c r="N16" t="s">
        <v>123</v>
      </c>
      <c r="O16" t="s">
        <v>71</v>
      </c>
      <c r="P16">
        <v>6</v>
      </c>
      <c r="Q16" t="s">
        <v>115</v>
      </c>
      <c r="R16">
        <v>3</v>
      </c>
      <c r="S16" t="s">
        <v>155</v>
      </c>
      <c r="T16" t="s">
        <v>156</v>
      </c>
      <c r="U16">
        <v>2</v>
      </c>
      <c r="V16">
        <v>3</v>
      </c>
      <c r="W16">
        <v>2</v>
      </c>
      <c r="X16">
        <v>3</v>
      </c>
      <c r="Y16">
        <v>5</v>
      </c>
      <c r="Z16">
        <v>6</v>
      </c>
      <c r="AA16">
        <v>5</v>
      </c>
      <c r="AB16">
        <v>4</v>
      </c>
      <c r="AC16">
        <v>3</v>
      </c>
      <c r="AD16">
        <v>2</v>
      </c>
      <c r="AE16">
        <v>4</v>
      </c>
      <c r="AF16">
        <v>2</v>
      </c>
      <c r="AG16">
        <v>6</v>
      </c>
      <c r="AH16">
        <v>7</v>
      </c>
      <c r="AI16">
        <v>7</v>
      </c>
      <c r="AJ16">
        <v>7</v>
      </c>
      <c r="AK16">
        <v>6</v>
      </c>
      <c r="AL16">
        <v>7</v>
      </c>
      <c r="AM16">
        <v>4</v>
      </c>
      <c r="AN16">
        <v>1</v>
      </c>
      <c r="AO16">
        <v>1</v>
      </c>
      <c r="AP16">
        <v>1</v>
      </c>
      <c r="AQ16">
        <v>2</v>
      </c>
      <c r="AR16">
        <v>6</v>
      </c>
      <c r="AS16">
        <v>6</v>
      </c>
      <c r="AT16">
        <v>6</v>
      </c>
      <c r="AU16">
        <v>6</v>
      </c>
      <c r="AV16">
        <v>6</v>
      </c>
      <c r="AW16">
        <v>3</v>
      </c>
      <c r="AX16">
        <v>5</v>
      </c>
      <c r="AY16">
        <v>2</v>
      </c>
      <c r="AZ16">
        <v>4</v>
      </c>
      <c r="BA16">
        <v>5</v>
      </c>
      <c r="BB16">
        <v>4</v>
      </c>
      <c r="BC16">
        <v>1</v>
      </c>
      <c r="BD16">
        <v>3</v>
      </c>
      <c r="BE16">
        <v>2</v>
      </c>
      <c r="BF16">
        <v>2</v>
      </c>
      <c r="BG16">
        <v>2</v>
      </c>
      <c r="BH16">
        <v>7</v>
      </c>
      <c r="BI16">
        <v>7</v>
      </c>
      <c r="BJ16">
        <v>7</v>
      </c>
      <c r="BK16">
        <v>3</v>
      </c>
      <c r="BL16">
        <v>3</v>
      </c>
    </row>
    <row r="17" spans="1:64">
      <c r="A17">
        <v>16</v>
      </c>
      <c r="B17" t="s">
        <v>157</v>
      </c>
      <c r="C17" t="s">
        <v>119</v>
      </c>
      <c r="D17">
        <v>1077086501</v>
      </c>
      <c r="E17" t="s">
        <v>158</v>
      </c>
      <c r="F17">
        <v>21</v>
      </c>
      <c r="G17" t="s">
        <v>94</v>
      </c>
      <c r="H17" t="s">
        <v>66</v>
      </c>
      <c r="I17" t="s">
        <v>67</v>
      </c>
      <c r="J17" t="s">
        <v>103</v>
      </c>
      <c r="K17">
        <v>5</v>
      </c>
      <c r="L17">
        <v>50</v>
      </c>
      <c r="M17" t="s">
        <v>159</v>
      </c>
      <c r="N17" t="s">
        <v>70</v>
      </c>
      <c r="O17" t="s">
        <v>71</v>
      </c>
      <c r="P17">
        <v>5</v>
      </c>
      <c r="Q17" t="s">
        <v>82</v>
      </c>
      <c r="R17">
        <v>6</v>
      </c>
      <c r="S17" t="s">
        <v>155</v>
      </c>
      <c r="T17" t="s">
        <v>98</v>
      </c>
      <c r="U17">
        <v>5</v>
      </c>
      <c r="V17">
        <v>5</v>
      </c>
      <c r="W17">
        <v>5</v>
      </c>
      <c r="X17">
        <v>4</v>
      </c>
      <c r="Y17">
        <v>7</v>
      </c>
      <c r="Z17">
        <v>4</v>
      </c>
      <c r="AA17">
        <v>4</v>
      </c>
      <c r="AB17">
        <v>5</v>
      </c>
      <c r="AC17">
        <v>4</v>
      </c>
      <c r="AD17">
        <v>3</v>
      </c>
      <c r="AE17">
        <v>7</v>
      </c>
      <c r="AF17">
        <v>7</v>
      </c>
      <c r="AG17">
        <v>7</v>
      </c>
      <c r="AH17">
        <v>7</v>
      </c>
      <c r="AI17">
        <v>7</v>
      </c>
      <c r="AJ17">
        <v>7</v>
      </c>
      <c r="AK17">
        <v>7</v>
      </c>
      <c r="AL17">
        <v>7</v>
      </c>
      <c r="AM17">
        <v>7</v>
      </c>
      <c r="AN17">
        <v>1</v>
      </c>
      <c r="AO17">
        <v>7</v>
      </c>
      <c r="AP17">
        <v>7</v>
      </c>
      <c r="AQ17">
        <v>7</v>
      </c>
      <c r="AR17">
        <v>5</v>
      </c>
      <c r="AS17">
        <v>5</v>
      </c>
      <c r="AT17">
        <v>5</v>
      </c>
      <c r="AU17">
        <v>6</v>
      </c>
      <c r="AV17">
        <v>7</v>
      </c>
      <c r="AW17">
        <v>7</v>
      </c>
      <c r="AX17">
        <v>5</v>
      </c>
      <c r="AY17">
        <v>5</v>
      </c>
      <c r="AZ17">
        <v>5</v>
      </c>
      <c r="BA17">
        <v>3</v>
      </c>
      <c r="BB17">
        <v>4</v>
      </c>
      <c r="BC17">
        <v>3</v>
      </c>
      <c r="BD17">
        <v>7</v>
      </c>
      <c r="BE17">
        <v>4</v>
      </c>
      <c r="BF17">
        <v>3</v>
      </c>
      <c r="BG17">
        <v>4</v>
      </c>
      <c r="BH17">
        <v>7</v>
      </c>
      <c r="BI17">
        <v>7</v>
      </c>
      <c r="BJ17">
        <v>7</v>
      </c>
      <c r="BK17">
        <v>5</v>
      </c>
      <c r="BL17">
        <v>1</v>
      </c>
    </row>
    <row r="18" spans="1:64">
      <c r="A18">
        <v>17</v>
      </c>
      <c r="B18" t="s">
        <v>160</v>
      </c>
      <c r="C18" t="s">
        <v>76</v>
      </c>
      <c r="D18">
        <v>1041394358</v>
      </c>
      <c r="E18" t="s">
        <v>161</v>
      </c>
      <c r="F18">
        <v>24</v>
      </c>
      <c r="G18" t="s">
        <v>94</v>
      </c>
      <c r="H18" t="s">
        <v>102</v>
      </c>
      <c r="I18" t="s">
        <v>67</v>
      </c>
      <c r="J18" t="s">
        <v>103</v>
      </c>
      <c r="K18">
        <v>6</v>
      </c>
      <c r="L18">
        <v>7</v>
      </c>
      <c r="M18" t="s">
        <v>109</v>
      </c>
      <c r="N18" t="s">
        <v>162</v>
      </c>
      <c r="O18" t="s">
        <v>89</v>
      </c>
      <c r="P18">
        <v>6</v>
      </c>
      <c r="Q18" t="s">
        <v>90</v>
      </c>
      <c r="R18">
        <v>3</v>
      </c>
      <c r="S18" t="s">
        <v>163</v>
      </c>
      <c r="T18" t="s">
        <v>164</v>
      </c>
      <c r="U18">
        <v>4</v>
      </c>
      <c r="V18">
        <v>2</v>
      </c>
      <c r="W18">
        <v>3</v>
      </c>
      <c r="X18">
        <v>4</v>
      </c>
      <c r="Y18">
        <v>6</v>
      </c>
      <c r="Z18">
        <v>4</v>
      </c>
      <c r="AA18">
        <v>4</v>
      </c>
      <c r="AB18">
        <v>5</v>
      </c>
      <c r="AC18">
        <v>4</v>
      </c>
      <c r="AD18">
        <v>4</v>
      </c>
      <c r="AE18">
        <v>7</v>
      </c>
      <c r="AF18">
        <v>5</v>
      </c>
      <c r="AG18">
        <v>5</v>
      </c>
      <c r="AH18">
        <v>7</v>
      </c>
      <c r="AI18">
        <v>4</v>
      </c>
      <c r="AJ18">
        <v>5</v>
      </c>
      <c r="AK18">
        <v>5</v>
      </c>
      <c r="AL18">
        <v>7</v>
      </c>
      <c r="AM18">
        <v>5</v>
      </c>
      <c r="AN18">
        <v>1</v>
      </c>
      <c r="AO18">
        <v>7</v>
      </c>
      <c r="AP18">
        <v>7</v>
      </c>
      <c r="AQ18">
        <v>7</v>
      </c>
      <c r="AR18">
        <v>7</v>
      </c>
      <c r="AS18">
        <v>7</v>
      </c>
      <c r="AT18">
        <v>1</v>
      </c>
      <c r="AU18">
        <v>3</v>
      </c>
      <c r="AV18">
        <v>6</v>
      </c>
      <c r="AW18">
        <v>4</v>
      </c>
      <c r="AX18">
        <v>4</v>
      </c>
      <c r="AY18">
        <v>3</v>
      </c>
      <c r="AZ18">
        <v>5</v>
      </c>
      <c r="BA18">
        <v>3</v>
      </c>
      <c r="BB18">
        <v>3</v>
      </c>
      <c r="BC18">
        <v>2</v>
      </c>
      <c r="BD18">
        <v>1</v>
      </c>
      <c r="BE18">
        <v>1</v>
      </c>
      <c r="BF18">
        <v>2</v>
      </c>
      <c r="BG18">
        <v>5</v>
      </c>
      <c r="BH18">
        <v>6</v>
      </c>
      <c r="BI18">
        <v>6</v>
      </c>
      <c r="BJ18">
        <v>6</v>
      </c>
      <c r="BK18">
        <v>3</v>
      </c>
      <c r="BL18">
        <v>3</v>
      </c>
    </row>
    <row r="19" spans="1:64">
      <c r="A19">
        <v>18</v>
      </c>
      <c r="B19" t="s">
        <v>165</v>
      </c>
      <c r="C19" t="s">
        <v>166</v>
      </c>
      <c r="D19">
        <v>1034048271</v>
      </c>
      <c r="E19" t="s">
        <v>167</v>
      </c>
      <c r="F19">
        <v>27</v>
      </c>
      <c r="G19" t="s">
        <v>65</v>
      </c>
      <c r="H19" t="s">
        <v>153</v>
      </c>
      <c r="I19" t="s">
        <v>67</v>
      </c>
      <c r="J19" t="s">
        <v>68</v>
      </c>
      <c r="K19">
        <v>3</v>
      </c>
      <c r="L19">
        <v>20</v>
      </c>
      <c r="M19" t="s">
        <v>159</v>
      </c>
      <c r="N19" t="s">
        <v>168</v>
      </c>
      <c r="O19" t="s">
        <v>71</v>
      </c>
      <c r="P19">
        <v>4</v>
      </c>
      <c r="Q19" t="s">
        <v>169</v>
      </c>
      <c r="R19">
        <v>4</v>
      </c>
      <c r="S19" t="s">
        <v>124</v>
      </c>
      <c r="T19" t="s">
        <v>170</v>
      </c>
      <c r="U19">
        <v>3</v>
      </c>
      <c r="V19">
        <v>4</v>
      </c>
      <c r="W19">
        <v>5</v>
      </c>
      <c r="X19">
        <v>6</v>
      </c>
      <c r="Y19">
        <v>5</v>
      </c>
      <c r="Z19">
        <v>5</v>
      </c>
      <c r="AA19">
        <v>5</v>
      </c>
      <c r="AB19">
        <v>5</v>
      </c>
      <c r="AC19">
        <v>6</v>
      </c>
      <c r="AD19">
        <v>5</v>
      </c>
      <c r="AE19">
        <v>5</v>
      </c>
      <c r="AF19">
        <v>4</v>
      </c>
      <c r="AG19">
        <v>5</v>
      </c>
      <c r="AH19">
        <v>5</v>
      </c>
      <c r="AI19">
        <v>5</v>
      </c>
      <c r="AJ19">
        <v>5</v>
      </c>
      <c r="AK19">
        <v>5</v>
      </c>
      <c r="AL19">
        <v>4</v>
      </c>
      <c r="AM19">
        <v>6</v>
      </c>
      <c r="AN19">
        <v>5</v>
      </c>
      <c r="AO19">
        <v>6</v>
      </c>
      <c r="AP19">
        <v>6</v>
      </c>
      <c r="AQ19">
        <v>6</v>
      </c>
      <c r="AR19">
        <v>5</v>
      </c>
      <c r="AS19">
        <v>4</v>
      </c>
      <c r="AT19">
        <v>4</v>
      </c>
      <c r="AU19">
        <v>5</v>
      </c>
      <c r="AV19">
        <v>5</v>
      </c>
      <c r="AW19">
        <v>5</v>
      </c>
      <c r="AX19">
        <v>3</v>
      </c>
      <c r="AY19">
        <v>4</v>
      </c>
      <c r="AZ19">
        <v>4</v>
      </c>
      <c r="BA19">
        <v>5</v>
      </c>
      <c r="BB19">
        <v>5</v>
      </c>
      <c r="BC19">
        <v>4</v>
      </c>
      <c r="BD19">
        <v>4</v>
      </c>
      <c r="BE19">
        <v>4</v>
      </c>
      <c r="BF19">
        <v>5</v>
      </c>
      <c r="BG19">
        <v>5</v>
      </c>
      <c r="BH19">
        <v>5</v>
      </c>
      <c r="BI19">
        <v>6</v>
      </c>
      <c r="BJ19">
        <v>5</v>
      </c>
      <c r="BK19">
        <v>2</v>
      </c>
      <c r="BL19">
        <v>3</v>
      </c>
    </row>
    <row r="20" spans="1:64">
      <c r="A20">
        <v>19</v>
      </c>
      <c r="B20" t="s">
        <v>171</v>
      </c>
      <c r="C20" t="s">
        <v>172</v>
      </c>
      <c r="E20" t="s">
        <v>173</v>
      </c>
      <c r="F20">
        <v>9</v>
      </c>
      <c r="G20" t="s">
        <v>65</v>
      </c>
      <c r="H20" t="s">
        <v>174</v>
      </c>
      <c r="I20" t="s">
        <v>67</v>
      </c>
      <c r="J20" t="s">
        <v>68</v>
      </c>
      <c r="K20">
        <v>2</v>
      </c>
      <c r="L20">
        <v>0</v>
      </c>
      <c r="M20" t="s">
        <v>159</v>
      </c>
      <c r="N20" t="s">
        <v>70</v>
      </c>
      <c r="O20" t="s">
        <v>71</v>
      </c>
      <c r="P20">
        <v>7</v>
      </c>
      <c r="Q20" t="s">
        <v>105</v>
      </c>
      <c r="R20">
        <v>7</v>
      </c>
      <c r="S20" t="s">
        <v>73</v>
      </c>
      <c r="T20" t="s">
        <v>91</v>
      </c>
      <c r="U20">
        <v>5</v>
      </c>
      <c r="V20">
        <v>6</v>
      </c>
      <c r="W20">
        <v>6</v>
      </c>
      <c r="X20">
        <v>6</v>
      </c>
      <c r="Y20">
        <v>6</v>
      </c>
      <c r="Z20">
        <v>6</v>
      </c>
      <c r="AA20">
        <v>4</v>
      </c>
      <c r="AB20">
        <v>4</v>
      </c>
      <c r="AC20">
        <v>7</v>
      </c>
      <c r="AD20">
        <v>2</v>
      </c>
      <c r="AE20">
        <v>5</v>
      </c>
      <c r="AF20">
        <v>1</v>
      </c>
      <c r="AG20">
        <v>1</v>
      </c>
      <c r="AH20">
        <v>5</v>
      </c>
      <c r="AI20">
        <v>7</v>
      </c>
      <c r="AJ20">
        <v>7</v>
      </c>
      <c r="AK20">
        <v>7</v>
      </c>
      <c r="AL20">
        <v>7</v>
      </c>
      <c r="AM20">
        <v>7</v>
      </c>
      <c r="AN20">
        <v>1</v>
      </c>
      <c r="AO20">
        <v>7</v>
      </c>
      <c r="AP20">
        <v>4</v>
      </c>
      <c r="AQ20">
        <v>4</v>
      </c>
      <c r="AR20">
        <v>7</v>
      </c>
      <c r="AS20">
        <v>7</v>
      </c>
      <c r="AT20">
        <v>7</v>
      </c>
      <c r="AU20">
        <v>1</v>
      </c>
      <c r="AV20">
        <v>7</v>
      </c>
      <c r="AW20">
        <v>7</v>
      </c>
      <c r="AX20">
        <v>1</v>
      </c>
      <c r="AY20">
        <v>7</v>
      </c>
      <c r="AZ20">
        <v>1</v>
      </c>
      <c r="BA20">
        <v>7</v>
      </c>
      <c r="BB20">
        <v>7</v>
      </c>
      <c r="BC20">
        <v>7</v>
      </c>
      <c r="BD20">
        <v>7</v>
      </c>
      <c r="BE20">
        <v>7</v>
      </c>
      <c r="BF20">
        <v>7</v>
      </c>
      <c r="BG20">
        <v>1</v>
      </c>
      <c r="BH20">
        <v>7</v>
      </c>
      <c r="BI20">
        <v>7</v>
      </c>
      <c r="BJ20">
        <v>7</v>
      </c>
      <c r="BK20">
        <v>1</v>
      </c>
      <c r="BL20">
        <v>1</v>
      </c>
    </row>
    <row r="21" spans="1:64">
      <c r="A21">
        <v>20</v>
      </c>
      <c r="B21" t="s">
        <v>175</v>
      </c>
      <c r="C21" t="s">
        <v>76</v>
      </c>
      <c r="D21">
        <v>1090991932</v>
      </c>
      <c r="E21" t="s">
        <v>176</v>
      </c>
      <c r="F21">
        <v>25</v>
      </c>
      <c r="G21" t="s">
        <v>65</v>
      </c>
      <c r="H21" t="s">
        <v>78</v>
      </c>
      <c r="I21" t="s">
        <v>67</v>
      </c>
      <c r="J21" t="s">
        <v>68</v>
      </c>
      <c r="K21">
        <v>3</v>
      </c>
      <c r="L21">
        <v>20</v>
      </c>
      <c r="M21" t="s">
        <v>177</v>
      </c>
      <c r="N21" t="s">
        <v>123</v>
      </c>
      <c r="O21" t="s">
        <v>71</v>
      </c>
      <c r="P21">
        <v>7</v>
      </c>
      <c r="Q21" t="s">
        <v>90</v>
      </c>
      <c r="R21">
        <v>6</v>
      </c>
      <c r="S21" t="s">
        <v>73</v>
      </c>
      <c r="T21" t="s">
        <v>74</v>
      </c>
      <c r="U21">
        <v>7</v>
      </c>
      <c r="V21">
        <v>7</v>
      </c>
      <c r="W21">
        <v>7</v>
      </c>
      <c r="X21">
        <v>7</v>
      </c>
      <c r="Y21">
        <v>7</v>
      </c>
      <c r="Z21">
        <v>7</v>
      </c>
      <c r="AA21">
        <v>5</v>
      </c>
      <c r="AB21">
        <v>7</v>
      </c>
      <c r="AC21">
        <v>7</v>
      </c>
      <c r="AD21">
        <v>7</v>
      </c>
      <c r="AE21">
        <v>7</v>
      </c>
      <c r="AF21">
        <v>7</v>
      </c>
      <c r="AG21">
        <v>7</v>
      </c>
      <c r="AH21">
        <v>7</v>
      </c>
      <c r="AI21">
        <v>7</v>
      </c>
      <c r="AJ21">
        <v>7</v>
      </c>
      <c r="AK21">
        <v>7</v>
      </c>
      <c r="AL21">
        <v>7</v>
      </c>
      <c r="AM21">
        <v>7</v>
      </c>
      <c r="AN21">
        <v>1</v>
      </c>
      <c r="AO21">
        <v>7</v>
      </c>
      <c r="AP21">
        <v>7</v>
      </c>
      <c r="AQ21">
        <v>7</v>
      </c>
      <c r="AR21">
        <v>7</v>
      </c>
      <c r="AS21">
        <v>7</v>
      </c>
      <c r="AT21">
        <v>7</v>
      </c>
      <c r="AU21">
        <v>7</v>
      </c>
      <c r="AV21">
        <v>7</v>
      </c>
      <c r="AW21">
        <v>7</v>
      </c>
      <c r="AX21">
        <v>5</v>
      </c>
      <c r="AY21">
        <v>5</v>
      </c>
      <c r="AZ21">
        <v>7</v>
      </c>
      <c r="BA21">
        <v>5</v>
      </c>
      <c r="BB21">
        <v>7</v>
      </c>
      <c r="BC21">
        <v>7</v>
      </c>
      <c r="BD21">
        <v>7</v>
      </c>
      <c r="BE21">
        <v>5</v>
      </c>
      <c r="BF21">
        <v>7</v>
      </c>
      <c r="BG21">
        <v>7</v>
      </c>
      <c r="BH21">
        <v>7</v>
      </c>
      <c r="BI21">
        <v>7</v>
      </c>
      <c r="BJ21">
        <v>7</v>
      </c>
      <c r="BK21">
        <v>1</v>
      </c>
      <c r="BL21">
        <v>1</v>
      </c>
    </row>
    <row r="22" spans="1:64">
      <c r="A22">
        <v>21</v>
      </c>
      <c r="B22" t="s">
        <v>178</v>
      </c>
      <c r="C22" t="s">
        <v>76</v>
      </c>
      <c r="D22">
        <v>1032282535</v>
      </c>
      <c r="E22" t="s">
        <v>179</v>
      </c>
      <c r="F22">
        <v>23</v>
      </c>
      <c r="G22" t="s">
        <v>94</v>
      </c>
      <c r="H22" t="s">
        <v>78</v>
      </c>
      <c r="I22" t="s">
        <v>67</v>
      </c>
      <c r="J22" t="s">
        <v>180</v>
      </c>
      <c r="K22">
        <v>6</v>
      </c>
      <c r="L22">
        <v>15</v>
      </c>
      <c r="M22" t="s">
        <v>181</v>
      </c>
      <c r="N22" t="s">
        <v>182</v>
      </c>
      <c r="O22" t="s">
        <v>71</v>
      </c>
      <c r="P22">
        <v>3</v>
      </c>
      <c r="Q22" t="s">
        <v>90</v>
      </c>
      <c r="R22">
        <v>3</v>
      </c>
      <c r="S22" t="s">
        <v>73</v>
      </c>
      <c r="T22" t="s">
        <v>183</v>
      </c>
      <c r="U22">
        <v>3</v>
      </c>
      <c r="V22">
        <v>4</v>
      </c>
      <c r="W22">
        <v>2</v>
      </c>
      <c r="X22">
        <v>3</v>
      </c>
      <c r="Y22">
        <v>5</v>
      </c>
      <c r="Z22">
        <v>4</v>
      </c>
      <c r="AA22">
        <v>2</v>
      </c>
      <c r="AB22">
        <v>2</v>
      </c>
      <c r="AC22">
        <v>4</v>
      </c>
      <c r="AD22">
        <v>2</v>
      </c>
      <c r="AE22">
        <v>6</v>
      </c>
      <c r="AF22">
        <v>6</v>
      </c>
      <c r="AG22">
        <v>4</v>
      </c>
      <c r="AH22">
        <v>4</v>
      </c>
      <c r="AI22">
        <v>4</v>
      </c>
      <c r="AJ22">
        <v>5</v>
      </c>
      <c r="AK22">
        <v>3</v>
      </c>
      <c r="AL22">
        <v>2</v>
      </c>
      <c r="AM22">
        <v>3</v>
      </c>
      <c r="AN22">
        <v>1</v>
      </c>
      <c r="AO22">
        <v>4</v>
      </c>
      <c r="AP22">
        <v>3</v>
      </c>
      <c r="AQ22">
        <v>2</v>
      </c>
      <c r="AR22">
        <v>3</v>
      </c>
      <c r="AS22">
        <v>4</v>
      </c>
      <c r="AT22">
        <v>4</v>
      </c>
      <c r="AU22">
        <v>2</v>
      </c>
      <c r="AV22">
        <v>4</v>
      </c>
      <c r="AW22">
        <v>4</v>
      </c>
      <c r="AX22">
        <v>3</v>
      </c>
      <c r="AY22">
        <v>2</v>
      </c>
      <c r="AZ22">
        <v>3</v>
      </c>
      <c r="BA22">
        <v>3</v>
      </c>
      <c r="BB22">
        <v>5</v>
      </c>
      <c r="BC22">
        <v>2</v>
      </c>
      <c r="BD22">
        <v>2</v>
      </c>
      <c r="BE22">
        <v>2</v>
      </c>
      <c r="BF22">
        <v>3</v>
      </c>
      <c r="BG22">
        <v>4</v>
      </c>
      <c r="BH22">
        <v>6</v>
      </c>
      <c r="BI22">
        <v>4</v>
      </c>
      <c r="BJ22">
        <v>4</v>
      </c>
      <c r="BK22">
        <v>2</v>
      </c>
      <c r="BL22">
        <v>2</v>
      </c>
    </row>
    <row r="23" spans="1:64">
      <c r="A23">
        <v>22</v>
      </c>
      <c r="B23" t="s">
        <v>184</v>
      </c>
      <c r="C23" t="s">
        <v>76</v>
      </c>
      <c r="D23">
        <v>1053887132</v>
      </c>
      <c r="E23" t="s">
        <v>185</v>
      </c>
      <c r="F23">
        <v>28</v>
      </c>
      <c r="G23" t="s">
        <v>94</v>
      </c>
      <c r="H23" t="s">
        <v>144</v>
      </c>
      <c r="I23" t="s">
        <v>67</v>
      </c>
      <c r="J23" t="s">
        <v>113</v>
      </c>
      <c r="K23">
        <v>2</v>
      </c>
      <c r="L23">
        <v>2</v>
      </c>
      <c r="M23" t="s">
        <v>96</v>
      </c>
      <c r="N23" t="s">
        <v>70</v>
      </c>
      <c r="O23" t="s">
        <v>71</v>
      </c>
      <c r="P23">
        <v>5</v>
      </c>
      <c r="Q23" t="s">
        <v>169</v>
      </c>
      <c r="R23">
        <v>5</v>
      </c>
      <c r="S23" t="s">
        <v>124</v>
      </c>
      <c r="T23" t="s">
        <v>98</v>
      </c>
      <c r="U23">
        <v>3</v>
      </c>
      <c r="V23">
        <v>4</v>
      </c>
      <c r="W23">
        <v>2</v>
      </c>
      <c r="X23">
        <v>5</v>
      </c>
      <c r="Y23">
        <v>6</v>
      </c>
      <c r="Z23">
        <v>5</v>
      </c>
      <c r="AA23">
        <v>5</v>
      </c>
      <c r="AB23">
        <v>5</v>
      </c>
      <c r="AC23">
        <v>5</v>
      </c>
      <c r="AD23">
        <v>3</v>
      </c>
      <c r="AE23">
        <v>6</v>
      </c>
      <c r="AF23">
        <v>5</v>
      </c>
      <c r="AG23">
        <v>5</v>
      </c>
      <c r="AH23">
        <v>4</v>
      </c>
      <c r="AI23">
        <v>6</v>
      </c>
      <c r="AJ23">
        <v>5</v>
      </c>
      <c r="AK23">
        <v>6</v>
      </c>
      <c r="AL23">
        <v>5</v>
      </c>
      <c r="AM23">
        <v>6</v>
      </c>
      <c r="AN23">
        <v>6</v>
      </c>
      <c r="AO23">
        <v>5</v>
      </c>
      <c r="AP23">
        <v>6</v>
      </c>
      <c r="AQ23">
        <v>5</v>
      </c>
      <c r="AR23">
        <v>5</v>
      </c>
      <c r="AS23">
        <v>6</v>
      </c>
      <c r="AT23">
        <v>6</v>
      </c>
      <c r="AU23">
        <v>3</v>
      </c>
      <c r="AV23">
        <v>6</v>
      </c>
      <c r="AW23">
        <v>6</v>
      </c>
      <c r="AX23">
        <v>7</v>
      </c>
      <c r="AY23">
        <v>3</v>
      </c>
      <c r="AZ23">
        <v>5</v>
      </c>
      <c r="BA23">
        <v>3</v>
      </c>
      <c r="BB23">
        <v>3</v>
      </c>
      <c r="BC23">
        <v>4</v>
      </c>
      <c r="BD23">
        <v>4</v>
      </c>
      <c r="BE23">
        <v>4</v>
      </c>
      <c r="BF23">
        <v>4</v>
      </c>
      <c r="BG23">
        <v>1</v>
      </c>
      <c r="BH23">
        <v>5</v>
      </c>
      <c r="BI23">
        <v>5</v>
      </c>
      <c r="BJ23">
        <v>5</v>
      </c>
      <c r="BK23">
        <v>5</v>
      </c>
      <c r="BL23">
        <v>6</v>
      </c>
    </row>
    <row r="24" spans="1:64">
      <c r="A24">
        <v>23</v>
      </c>
      <c r="B24" t="s">
        <v>186</v>
      </c>
      <c r="C24" t="s">
        <v>100</v>
      </c>
      <c r="D24">
        <v>1055176120</v>
      </c>
      <c r="E24" t="s">
        <v>187</v>
      </c>
      <c r="F24">
        <v>19</v>
      </c>
      <c r="G24" t="s">
        <v>65</v>
      </c>
      <c r="H24" t="s">
        <v>86</v>
      </c>
      <c r="I24" t="s">
        <v>67</v>
      </c>
      <c r="J24" t="s">
        <v>68</v>
      </c>
      <c r="K24">
        <v>2</v>
      </c>
      <c r="L24">
        <v>2</v>
      </c>
      <c r="M24" t="s">
        <v>114</v>
      </c>
      <c r="N24" t="s">
        <v>70</v>
      </c>
      <c r="O24" t="s">
        <v>89</v>
      </c>
      <c r="P24">
        <v>5</v>
      </c>
      <c r="Q24" t="s">
        <v>82</v>
      </c>
      <c r="R24">
        <v>5</v>
      </c>
      <c r="S24" t="s">
        <v>83</v>
      </c>
      <c r="T24" t="s">
        <v>188</v>
      </c>
      <c r="U24">
        <v>3</v>
      </c>
      <c r="V24">
        <v>4</v>
      </c>
      <c r="W24">
        <v>4</v>
      </c>
      <c r="X24">
        <v>4</v>
      </c>
      <c r="Y24">
        <v>5</v>
      </c>
      <c r="Z24">
        <v>5</v>
      </c>
      <c r="AA24">
        <v>4</v>
      </c>
      <c r="AB24">
        <v>4</v>
      </c>
      <c r="AC24">
        <v>5</v>
      </c>
      <c r="AD24">
        <v>3</v>
      </c>
      <c r="AE24">
        <v>5</v>
      </c>
      <c r="AF24">
        <v>5</v>
      </c>
      <c r="AG24">
        <v>4</v>
      </c>
      <c r="AH24">
        <v>6</v>
      </c>
      <c r="AI24">
        <v>5</v>
      </c>
      <c r="AJ24">
        <v>5</v>
      </c>
      <c r="AK24">
        <v>7</v>
      </c>
      <c r="AL24">
        <v>6</v>
      </c>
      <c r="AM24">
        <v>5</v>
      </c>
      <c r="AN24">
        <v>2</v>
      </c>
      <c r="AO24">
        <v>5</v>
      </c>
      <c r="AP24">
        <v>5</v>
      </c>
      <c r="AQ24">
        <v>5</v>
      </c>
      <c r="AR24">
        <v>4</v>
      </c>
      <c r="AS24">
        <v>5</v>
      </c>
      <c r="AT24">
        <v>4</v>
      </c>
      <c r="AU24">
        <v>5</v>
      </c>
      <c r="AV24">
        <v>5</v>
      </c>
      <c r="AW24">
        <v>5</v>
      </c>
      <c r="AX24">
        <v>5</v>
      </c>
      <c r="AY24">
        <v>4</v>
      </c>
      <c r="AZ24">
        <v>4</v>
      </c>
      <c r="BA24">
        <v>4</v>
      </c>
      <c r="BB24">
        <v>4</v>
      </c>
      <c r="BC24">
        <v>4</v>
      </c>
      <c r="BD24">
        <v>4</v>
      </c>
      <c r="BE24">
        <v>5</v>
      </c>
      <c r="BF24">
        <v>5</v>
      </c>
      <c r="BG24">
        <v>5</v>
      </c>
      <c r="BH24">
        <v>3</v>
      </c>
      <c r="BI24">
        <v>5</v>
      </c>
      <c r="BJ24">
        <v>4</v>
      </c>
      <c r="BK24">
        <v>3</v>
      </c>
      <c r="BL24">
        <v>4</v>
      </c>
    </row>
    <row r="25" spans="1:64">
      <c r="A25">
        <v>24</v>
      </c>
      <c r="B25" t="s">
        <v>189</v>
      </c>
      <c r="C25" t="s">
        <v>100</v>
      </c>
      <c r="D25">
        <v>1032143254</v>
      </c>
      <c r="E25" t="s">
        <v>190</v>
      </c>
      <c r="F25">
        <v>25</v>
      </c>
      <c r="G25" t="s">
        <v>94</v>
      </c>
      <c r="H25" t="s">
        <v>66</v>
      </c>
      <c r="I25" t="s">
        <v>67</v>
      </c>
      <c r="J25" t="s">
        <v>113</v>
      </c>
      <c r="K25" t="s">
        <v>129</v>
      </c>
      <c r="L25" t="s">
        <v>191</v>
      </c>
      <c r="M25" t="s">
        <v>109</v>
      </c>
      <c r="N25" t="s">
        <v>123</v>
      </c>
      <c r="O25" t="s">
        <v>71</v>
      </c>
      <c r="P25">
        <v>5</v>
      </c>
      <c r="Q25" t="s">
        <v>72</v>
      </c>
      <c r="R25">
        <v>4</v>
      </c>
      <c r="S25" t="s">
        <v>192</v>
      </c>
      <c r="T25" t="s">
        <v>164</v>
      </c>
      <c r="U25">
        <v>3</v>
      </c>
      <c r="V25">
        <v>4</v>
      </c>
      <c r="W25">
        <v>3</v>
      </c>
      <c r="X25">
        <v>3</v>
      </c>
      <c r="Y25">
        <v>5</v>
      </c>
      <c r="Z25">
        <v>4</v>
      </c>
      <c r="AA25">
        <v>4</v>
      </c>
      <c r="AB25">
        <v>5</v>
      </c>
      <c r="AC25">
        <v>4</v>
      </c>
      <c r="AD25">
        <v>3</v>
      </c>
      <c r="AE25">
        <v>3</v>
      </c>
      <c r="AF25">
        <v>3</v>
      </c>
      <c r="AG25">
        <v>3</v>
      </c>
      <c r="AH25">
        <v>3</v>
      </c>
      <c r="AI25">
        <v>5</v>
      </c>
      <c r="AJ25">
        <v>5</v>
      </c>
      <c r="AK25">
        <v>5</v>
      </c>
      <c r="AL25">
        <v>5</v>
      </c>
      <c r="AM25">
        <v>5</v>
      </c>
      <c r="AN25">
        <v>2</v>
      </c>
      <c r="AO25">
        <v>5</v>
      </c>
      <c r="AP25">
        <v>5</v>
      </c>
      <c r="AQ25">
        <v>5</v>
      </c>
      <c r="AR25">
        <v>5</v>
      </c>
      <c r="AS25">
        <v>5</v>
      </c>
      <c r="AT25">
        <v>5</v>
      </c>
      <c r="AU25">
        <v>4</v>
      </c>
      <c r="AV25">
        <v>5</v>
      </c>
      <c r="AW25">
        <v>5</v>
      </c>
      <c r="AX25">
        <v>6</v>
      </c>
      <c r="AY25">
        <v>2</v>
      </c>
      <c r="AZ25">
        <v>5</v>
      </c>
      <c r="BA25">
        <v>3</v>
      </c>
      <c r="BB25">
        <v>4</v>
      </c>
      <c r="BC25">
        <v>3</v>
      </c>
      <c r="BD25">
        <v>3</v>
      </c>
      <c r="BE25">
        <v>3</v>
      </c>
      <c r="BF25">
        <v>3</v>
      </c>
      <c r="BG25">
        <v>6</v>
      </c>
      <c r="BH25">
        <v>6</v>
      </c>
      <c r="BI25">
        <v>6</v>
      </c>
      <c r="BJ25">
        <v>6</v>
      </c>
      <c r="BK25">
        <v>6</v>
      </c>
      <c r="BL25">
        <v>5</v>
      </c>
    </row>
    <row r="26" spans="1:64">
      <c r="A26">
        <v>25</v>
      </c>
      <c r="B26" t="s">
        <v>193</v>
      </c>
      <c r="C26" t="s">
        <v>63</v>
      </c>
      <c r="E26" t="s">
        <v>194</v>
      </c>
      <c r="F26">
        <v>23</v>
      </c>
      <c r="G26" t="s">
        <v>65</v>
      </c>
      <c r="H26" t="s">
        <v>78</v>
      </c>
      <c r="I26" t="s">
        <v>67</v>
      </c>
      <c r="J26" t="s">
        <v>87</v>
      </c>
      <c r="K26">
        <v>2</v>
      </c>
      <c r="L26">
        <v>3</v>
      </c>
      <c r="M26" t="s">
        <v>195</v>
      </c>
      <c r="N26" t="s">
        <v>123</v>
      </c>
      <c r="O26" t="s">
        <v>89</v>
      </c>
      <c r="P26">
        <v>4</v>
      </c>
      <c r="Q26" t="s">
        <v>72</v>
      </c>
      <c r="R26">
        <v>4</v>
      </c>
      <c r="S26" t="s">
        <v>196</v>
      </c>
      <c r="T26" t="s">
        <v>74</v>
      </c>
      <c r="U26">
        <v>4</v>
      </c>
      <c r="V26">
        <v>5</v>
      </c>
      <c r="W26">
        <v>3</v>
      </c>
      <c r="X26">
        <v>4</v>
      </c>
      <c r="Y26">
        <v>2</v>
      </c>
      <c r="Z26">
        <v>6</v>
      </c>
      <c r="AA26">
        <v>4</v>
      </c>
      <c r="AB26">
        <v>5</v>
      </c>
      <c r="AC26">
        <v>4</v>
      </c>
      <c r="AD26">
        <v>3</v>
      </c>
      <c r="AE26">
        <v>5</v>
      </c>
      <c r="AF26">
        <v>6</v>
      </c>
      <c r="AG26">
        <v>5</v>
      </c>
      <c r="AH26">
        <v>6</v>
      </c>
      <c r="AI26">
        <v>6</v>
      </c>
      <c r="AJ26">
        <v>7</v>
      </c>
      <c r="AK26">
        <v>7</v>
      </c>
      <c r="AL26">
        <v>7</v>
      </c>
      <c r="AM26">
        <v>6</v>
      </c>
      <c r="AN26">
        <v>6</v>
      </c>
      <c r="AO26">
        <v>6</v>
      </c>
      <c r="AP26">
        <v>6</v>
      </c>
      <c r="AQ26">
        <v>4</v>
      </c>
      <c r="AR26">
        <v>7</v>
      </c>
      <c r="AS26">
        <v>7</v>
      </c>
      <c r="AT26">
        <v>7</v>
      </c>
      <c r="AU26">
        <v>5</v>
      </c>
      <c r="AV26">
        <v>7</v>
      </c>
      <c r="AW26">
        <v>5</v>
      </c>
      <c r="AX26">
        <v>6</v>
      </c>
      <c r="AY26">
        <v>4</v>
      </c>
      <c r="AZ26">
        <v>3</v>
      </c>
      <c r="BA26">
        <v>4</v>
      </c>
      <c r="BB26">
        <v>3</v>
      </c>
      <c r="BC26">
        <v>4</v>
      </c>
      <c r="BD26">
        <v>5</v>
      </c>
      <c r="BE26">
        <v>5</v>
      </c>
      <c r="BF26">
        <v>5</v>
      </c>
      <c r="BG26">
        <v>4</v>
      </c>
      <c r="BH26">
        <v>2</v>
      </c>
      <c r="BI26">
        <v>5</v>
      </c>
      <c r="BJ26">
        <v>5</v>
      </c>
      <c r="BK26">
        <v>7</v>
      </c>
      <c r="BL26">
        <v>7</v>
      </c>
    </row>
    <row r="27" spans="1:64">
      <c r="A27">
        <v>26</v>
      </c>
      <c r="B27" t="s">
        <v>197</v>
      </c>
      <c r="C27" t="s">
        <v>76</v>
      </c>
      <c r="D27">
        <v>1051959938</v>
      </c>
      <c r="E27" t="s">
        <v>198</v>
      </c>
      <c r="F27">
        <v>12</v>
      </c>
      <c r="G27" t="s">
        <v>94</v>
      </c>
      <c r="H27" t="s">
        <v>121</v>
      </c>
      <c r="I27" t="s">
        <v>67</v>
      </c>
      <c r="J27" t="s">
        <v>68</v>
      </c>
      <c r="K27">
        <v>6</v>
      </c>
      <c r="L27">
        <v>7</v>
      </c>
      <c r="M27" t="s">
        <v>199</v>
      </c>
      <c r="N27" t="s">
        <v>70</v>
      </c>
      <c r="O27" t="s">
        <v>89</v>
      </c>
      <c r="P27">
        <v>7</v>
      </c>
      <c r="Q27" t="s">
        <v>72</v>
      </c>
      <c r="R27">
        <v>4</v>
      </c>
      <c r="S27" t="s">
        <v>73</v>
      </c>
      <c r="T27" t="s">
        <v>74</v>
      </c>
      <c r="U27">
        <v>1</v>
      </c>
      <c r="V27">
        <v>1</v>
      </c>
      <c r="W27">
        <v>1</v>
      </c>
      <c r="X27">
        <v>1</v>
      </c>
      <c r="Y27">
        <v>4</v>
      </c>
      <c r="Z27">
        <v>1</v>
      </c>
      <c r="AA27">
        <v>1</v>
      </c>
      <c r="AB27">
        <v>1</v>
      </c>
      <c r="AC27">
        <v>5</v>
      </c>
      <c r="AD27">
        <v>1</v>
      </c>
      <c r="AE27">
        <v>7</v>
      </c>
      <c r="AF27">
        <v>7</v>
      </c>
      <c r="AG27">
        <v>7</v>
      </c>
      <c r="AH27">
        <v>7</v>
      </c>
      <c r="AI27">
        <v>6</v>
      </c>
      <c r="AJ27">
        <v>5</v>
      </c>
      <c r="AK27">
        <v>7</v>
      </c>
      <c r="AL27">
        <v>7</v>
      </c>
      <c r="AM27">
        <v>7</v>
      </c>
      <c r="AN27">
        <v>2</v>
      </c>
      <c r="AO27">
        <v>7</v>
      </c>
      <c r="AP27">
        <v>7</v>
      </c>
      <c r="AQ27">
        <v>7</v>
      </c>
      <c r="AR27">
        <v>7</v>
      </c>
      <c r="AS27">
        <v>7</v>
      </c>
      <c r="AT27">
        <v>4</v>
      </c>
      <c r="AU27">
        <v>7</v>
      </c>
      <c r="AV27">
        <v>7</v>
      </c>
      <c r="AW27">
        <v>7</v>
      </c>
      <c r="AX27">
        <v>4</v>
      </c>
      <c r="AY27">
        <v>3</v>
      </c>
      <c r="AZ27">
        <v>4</v>
      </c>
      <c r="BA27">
        <v>3</v>
      </c>
      <c r="BB27">
        <v>6</v>
      </c>
      <c r="BC27">
        <v>4</v>
      </c>
      <c r="BD27">
        <v>7</v>
      </c>
      <c r="BE27">
        <v>7</v>
      </c>
      <c r="BF27">
        <v>4</v>
      </c>
      <c r="BG27">
        <v>4</v>
      </c>
      <c r="BH27">
        <v>5</v>
      </c>
      <c r="BI27">
        <v>7</v>
      </c>
      <c r="BJ27">
        <v>7</v>
      </c>
      <c r="BK27">
        <v>3</v>
      </c>
      <c r="BL27">
        <v>2</v>
      </c>
    </row>
    <row r="28" spans="1:64">
      <c r="A28">
        <v>27</v>
      </c>
      <c r="B28" t="s">
        <v>200</v>
      </c>
      <c r="C28" t="s">
        <v>119</v>
      </c>
      <c r="D28">
        <v>1092807097</v>
      </c>
      <c r="E28" t="s">
        <v>201</v>
      </c>
      <c r="F28">
        <v>21</v>
      </c>
      <c r="G28" t="s">
        <v>65</v>
      </c>
      <c r="H28" t="s">
        <v>78</v>
      </c>
      <c r="I28" t="s">
        <v>67</v>
      </c>
      <c r="J28" t="s">
        <v>68</v>
      </c>
      <c r="K28">
        <v>5</v>
      </c>
      <c r="L28">
        <v>100</v>
      </c>
      <c r="M28" t="s">
        <v>202</v>
      </c>
      <c r="N28" t="s">
        <v>81</v>
      </c>
      <c r="O28" t="s">
        <v>71</v>
      </c>
      <c r="P28">
        <v>5</v>
      </c>
      <c r="Q28" t="s">
        <v>105</v>
      </c>
      <c r="R28">
        <v>4</v>
      </c>
      <c r="S28" t="s">
        <v>73</v>
      </c>
      <c r="T28" t="s">
        <v>164</v>
      </c>
      <c r="U28">
        <v>3</v>
      </c>
      <c r="V28">
        <v>3</v>
      </c>
      <c r="W28">
        <v>3</v>
      </c>
      <c r="X28">
        <v>4</v>
      </c>
      <c r="Y28">
        <v>5</v>
      </c>
      <c r="Z28">
        <v>3</v>
      </c>
      <c r="AA28">
        <v>2</v>
      </c>
      <c r="AB28">
        <v>6</v>
      </c>
      <c r="AC28">
        <v>2</v>
      </c>
      <c r="AD28">
        <v>3</v>
      </c>
      <c r="AE28">
        <v>6</v>
      </c>
      <c r="AF28">
        <v>6</v>
      </c>
      <c r="AG28">
        <v>7</v>
      </c>
      <c r="AH28">
        <v>7</v>
      </c>
      <c r="AI28">
        <v>6</v>
      </c>
      <c r="AJ28">
        <v>7</v>
      </c>
      <c r="AK28">
        <v>7</v>
      </c>
      <c r="AL28">
        <v>7</v>
      </c>
      <c r="AM28">
        <v>7</v>
      </c>
      <c r="AN28">
        <v>5</v>
      </c>
      <c r="AO28">
        <v>7</v>
      </c>
      <c r="AP28">
        <v>7</v>
      </c>
      <c r="AQ28">
        <v>7</v>
      </c>
      <c r="AR28">
        <v>7</v>
      </c>
      <c r="AS28">
        <v>7</v>
      </c>
      <c r="AT28">
        <v>7</v>
      </c>
      <c r="AU28">
        <v>5</v>
      </c>
      <c r="AV28">
        <v>6</v>
      </c>
      <c r="AW28">
        <v>5</v>
      </c>
      <c r="AX28">
        <v>6</v>
      </c>
      <c r="AY28">
        <v>3</v>
      </c>
      <c r="AZ28">
        <v>7</v>
      </c>
      <c r="BA28">
        <v>3</v>
      </c>
      <c r="BB28">
        <v>5</v>
      </c>
      <c r="BC28">
        <v>6</v>
      </c>
      <c r="BD28">
        <v>5</v>
      </c>
      <c r="BE28">
        <v>5</v>
      </c>
      <c r="BF28">
        <v>5</v>
      </c>
      <c r="BG28">
        <v>6</v>
      </c>
      <c r="BH28">
        <v>7</v>
      </c>
      <c r="BI28">
        <v>7</v>
      </c>
      <c r="BJ28">
        <v>7</v>
      </c>
      <c r="BK28">
        <v>5</v>
      </c>
      <c r="BL28">
        <v>5</v>
      </c>
    </row>
    <row r="29" spans="1:64">
      <c r="A29">
        <v>28</v>
      </c>
      <c r="B29" t="s">
        <v>200</v>
      </c>
      <c r="C29" t="s">
        <v>119</v>
      </c>
      <c r="D29">
        <v>1045759101</v>
      </c>
      <c r="E29" t="s">
        <v>203</v>
      </c>
      <c r="F29">
        <v>12</v>
      </c>
      <c r="G29" t="s">
        <v>65</v>
      </c>
      <c r="H29" t="s">
        <v>136</v>
      </c>
      <c r="I29" t="s">
        <v>67</v>
      </c>
      <c r="J29" t="s">
        <v>68</v>
      </c>
      <c r="K29">
        <v>1</v>
      </c>
      <c r="L29">
        <v>10</v>
      </c>
      <c r="M29" t="s">
        <v>204</v>
      </c>
      <c r="N29" t="s">
        <v>70</v>
      </c>
      <c r="O29" t="s">
        <v>89</v>
      </c>
      <c r="P29">
        <v>5</v>
      </c>
      <c r="Q29" t="s">
        <v>90</v>
      </c>
      <c r="R29">
        <v>5</v>
      </c>
      <c r="S29" t="s">
        <v>73</v>
      </c>
      <c r="T29" t="s">
        <v>98</v>
      </c>
      <c r="U29">
        <v>5</v>
      </c>
      <c r="V29">
        <v>5</v>
      </c>
      <c r="W29">
        <v>5</v>
      </c>
      <c r="X29">
        <v>4</v>
      </c>
      <c r="Y29">
        <v>5</v>
      </c>
      <c r="Z29">
        <v>4</v>
      </c>
      <c r="AA29">
        <v>5</v>
      </c>
      <c r="AB29">
        <v>5</v>
      </c>
      <c r="AC29">
        <v>4</v>
      </c>
      <c r="AD29">
        <v>4</v>
      </c>
      <c r="AE29">
        <v>5</v>
      </c>
      <c r="AF29">
        <v>3</v>
      </c>
      <c r="AG29">
        <v>4</v>
      </c>
      <c r="AH29">
        <v>6</v>
      </c>
      <c r="AI29">
        <v>7</v>
      </c>
      <c r="AJ29">
        <v>5</v>
      </c>
      <c r="AK29">
        <v>7</v>
      </c>
      <c r="AL29">
        <v>6</v>
      </c>
      <c r="AM29">
        <v>7</v>
      </c>
      <c r="AN29">
        <v>3</v>
      </c>
      <c r="AO29">
        <v>4</v>
      </c>
      <c r="AP29">
        <v>6</v>
      </c>
      <c r="AQ29">
        <v>6</v>
      </c>
      <c r="AR29">
        <v>6</v>
      </c>
      <c r="AS29">
        <v>7</v>
      </c>
      <c r="AT29">
        <v>6</v>
      </c>
      <c r="AU29">
        <v>7</v>
      </c>
      <c r="AV29">
        <v>6</v>
      </c>
      <c r="AW29">
        <v>5</v>
      </c>
      <c r="AX29">
        <v>5</v>
      </c>
      <c r="AY29">
        <v>6</v>
      </c>
      <c r="AZ29">
        <v>2</v>
      </c>
      <c r="BA29">
        <v>4</v>
      </c>
      <c r="BB29">
        <v>6</v>
      </c>
      <c r="BC29">
        <v>5</v>
      </c>
      <c r="BD29">
        <v>7</v>
      </c>
      <c r="BE29">
        <v>4</v>
      </c>
      <c r="BF29">
        <v>5</v>
      </c>
      <c r="BG29">
        <v>6</v>
      </c>
      <c r="BH29">
        <v>7</v>
      </c>
      <c r="BI29">
        <v>7</v>
      </c>
      <c r="BJ29">
        <v>7</v>
      </c>
      <c r="BK29">
        <v>4</v>
      </c>
      <c r="BL29">
        <v>3</v>
      </c>
    </row>
    <row r="30" spans="1:64">
      <c r="A30">
        <v>29</v>
      </c>
      <c r="B30" t="s">
        <v>205</v>
      </c>
      <c r="C30" t="s">
        <v>76</v>
      </c>
      <c r="D30">
        <v>1074797311</v>
      </c>
      <c r="E30" t="s">
        <v>206</v>
      </c>
      <c r="F30">
        <v>17</v>
      </c>
      <c r="G30" t="s">
        <v>94</v>
      </c>
      <c r="H30" t="s">
        <v>86</v>
      </c>
      <c r="I30" t="s">
        <v>67</v>
      </c>
      <c r="J30" t="s">
        <v>87</v>
      </c>
      <c r="K30">
        <v>10</v>
      </c>
      <c r="L30">
        <v>10</v>
      </c>
      <c r="M30" t="s">
        <v>207</v>
      </c>
      <c r="N30" t="s">
        <v>208</v>
      </c>
      <c r="O30" t="s">
        <v>89</v>
      </c>
      <c r="P30">
        <v>2</v>
      </c>
      <c r="Q30" t="s">
        <v>105</v>
      </c>
      <c r="R30">
        <v>2</v>
      </c>
      <c r="S30" t="s">
        <v>209</v>
      </c>
      <c r="T30" t="s">
        <v>74</v>
      </c>
      <c r="U30">
        <v>4</v>
      </c>
      <c r="V30">
        <v>1</v>
      </c>
      <c r="W30">
        <v>2</v>
      </c>
      <c r="X30">
        <v>4</v>
      </c>
      <c r="Y30">
        <v>3</v>
      </c>
      <c r="Z30">
        <v>4</v>
      </c>
      <c r="AA30">
        <v>3</v>
      </c>
      <c r="AB30">
        <v>2</v>
      </c>
      <c r="AC30">
        <v>3</v>
      </c>
      <c r="AD30">
        <v>4</v>
      </c>
      <c r="AE30">
        <v>3</v>
      </c>
      <c r="AF30">
        <v>3</v>
      </c>
      <c r="AG30">
        <v>3</v>
      </c>
      <c r="AH30">
        <v>3</v>
      </c>
      <c r="AI30">
        <v>3</v>
      </c>
      <c r="AJ30">
        <v>3</v>
      </c>
      <c r="AK30">
        <v>3</v>
      </c>
      <c r="AL30">
        <v>3</v>
      </c>
      <c r="AM30">
        <v>3</v>
      </c>
      <c r="AN30">
        <v>3</v>
      </c>
      <c r="AO30">
        <v>3</v>
      </c>
      <c r="AP30">
        <v>3</v>
      </c>
      <c r="AQ30">
        <v>3</v>
      </c>
      <c r="AR30">
        <v>3</v>
      </c>
      <c r="AS30">
        <v>3</v>
      </c>
      <c r="AT30">
        <v>3</v>
      </c>
      <c r="AU30">
        <v>3</v>
      </c>
      <c r="AV30">
        <v>3</v>
      </c>
      <c r="AW30">
        <v>3</v>
      </c>
      <c r="AX30">
        <v>5</v>
      </c>
      <c r="AY30">
        <v>3</v>
      </c>
      <c r="AZ30">
        <v>3</v>
      </c>
      <c r="BA30">
        <v>3</v>
      </c>
      <c r="BB30">
        <v>3</v>
      </c>
      <c r="BC30">
        <v>2</v>
      </c>
      <c r="BD30">
        <v>2</v>
      </c>
      <c r="BE30">
        <v>2</v>
      </c>
      <c r="BF30">
        <v>2</v>
      </c>
      <c r="BG30">
        <v>2</v>
      </c>
      <c r="BH30">
        <v>4</v>
      </c>
      <c r="BI30">
        <v>4</v>
      </c>
      <c r="BJ30">
        <v>4</v>
      </c>
      <c r="BK30">
        <v>3</v>
      </c>
      <c r="BL30">
        <v>2</v>
      </c>
    </row>
    <row r="31" spans="1:64">
      <c r="A31">
        <v>30</v>
      </c>
      <c r="B31" t="s">
        <v>210</v>
      </c>
      <c r="C31" t="s">
        <v>135</v>
      </c>
      <c r="D31">
        <v>1064602538</v>
      </c>
      <c r="E31" t="s">
        <v>211</v>
      </c>
      <c r="F31">
        <v>30</v>
      </c>
      <c r="G31" t="s">
        <v>65</v>
      </c>
      <c r="H31" t="s">
        <v>66</v>
      </c>
      <c r="I31" t="s">
        <v>67</v>
      </c>
      <c r="J31" t="s">
        <v>68</v>
      </c>
      <c r="K31">
        <v>2</v>
      </c>
      <c r="L31">
        <v>10</v>
      </c>
      <c r="M31" t="s">
        <v>88</v>
      </c>
      <c r="N31" t="s">
        <v>70</v>
      </c>
      <c r="O31" t="s">
        <v>89</v>
      </c>
      <c r="P31">
        <v>5</v>
      </c>
      <c r="Q31" t="s">
        <v>115</v>
      </c>
      <c r="R31">
        <v>2</v>
      </c>
      <c r="S31" t="s">
        <v>209</v>
      </c>
      <c r="T31" t="s">
        <v>212</v>
      </c>
      <c r="U31">
        <v>4</v>
      </c>
      <c r="V31">
        <v>2</v>
      </c>
      <c r="W31">
        <v>7</v>
      </c>
      <c r="X31">
        <v>7</v>
      </c>
      <c r="Y31">
        <v>1</v>
      </c>
      <c r="Z31">
        <v>7</v>
      </c>
      <c r="AA31">
        <v>2</v>
      </c>
      <c r="AB31">
        <v>7</v>
      </c>
      <c r="AC31">
        <v>7</v>
      </c>
      <c r="AD31">
        <v>7</v>
      </c>
      <c r="AE31">
        <v>1</v>
      </c>
      <c r="AF31">
        <v>1</v>
      </c>
      <c r="AG31">
        <v>1</v>
      </c>
      <c r="AH31">
        <v>1</v>
      </c>
      <c r="AI31">
        <v>1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1</v>
      </c>
      <c r="AP31">
        <v>1</v>
      </c>
      <c r="AQ31">
        <v>1</v>
      </c>
      <c r="AR31">
        <v>1</v>
      </c>
      <c r="AS31">
        <v>1</v>
      </c>
      <c r="AT31">
        <v>1</v>
      </c>
      <c r="AU31">
        <v>1</v>
      </c>
      <c r="AV31">
        <v>3</v>
      </c>
      <c r="AW31">
        <v>4</v>
      </c>
      <c r="AX31">
        <v>5</v>
      </c>
      <c r="AY31">
        <v>2</v>
      </c>
      <c r="AZ31">
        <v>5</v>
      </c>
      <c r="BA31">
        <v>2</v>
      </c>
      <c r="BB31">
        <v>6</v>
      </c>
      <c r="BC31">
        <v>3</v>
      </c>
      <c r="BD31">
        <v>3</v>
      </c>
      <c r="BE31">
        <v>2</v>
      </c>
      <c r="BF31">
        <v>2</v>
      </c>
      <c r="BG31">
        <v>2</v>
      </c>
      <c r="BH31">
        <v>5</v>
      </c>
      <c r="BI31">
        <v>5</v>
      </c>
      <c r="BJ31">
        <v>5</v>
      </c>
      <c r="BK31">
        <v>2</v>
      </c>
      <c r="BL31">
        <v>2</v>
      </c>
    </row>
    <row r="32" spans="1:64">
      <c r="A32">
        <v>31</v>
      </c>
      <c r="B32" t="s">
        <v>213</v>
      </c>
      <c r="C32" t="s">
        <v>63</v>
      </c>
      <c r="D32">
        <v>1020657307</v>
      </c>
      <c r="E32" t="s">
        <v>214</v>
      </c>
      <c r="F32">
        <v>15</v>
      </c>
      <c r="G32" t="s">
        <v>94</v>
      </c>
      <c r="H32" t="s">
        <v>136</v>
      </c>
      <c r="I32" t="s">
        <v>67</v>
      </c>
      <c r="J32" t="s">
        <v>103</v>
      </c>
      <c r="K32">
        <v>3</v>
      </c>
      <c r="L32">
        <v>50</v>
      </c>
      <c r="M32" t="s">
        <v>96</v>
      </c>
      <c r="N32" t="s">
        <v>70</v>
      </c>
      <c r="O32" t="s">
        <v>71</v>
      </c>
      <c r="P32">
        <v>7</v>
      </c>
      <c r="Q32" t="s">
        <v>72</v>
      </c>
      <c r="R32">
        <v>6</v>
      </c>
      <c r="S32" t="s">
        <v>73</v>
      </c>
      <c r="T32" t="s">
        <v>74</v>
      </c>
      <c r="U32">
        <v>5</v>
      </c>
      <c r="V32">
        <v>6</v>
      </c>
      <c r="W32">
        <v>5</v>
      </c>
      <c r="X32">
        <v>5</v>
      </c>
      <c r="Y32">
        <v>5</v>
      </c>
      <c r="Z32">
        <v>7</v>
      </c>
      <c r="AA32">
        <v>6</v>
      </c>
      <c r="AB32">
        <v>6</v>
      </c>
      <c r="AC32">
        <v>7</v>
      </c>
      <c r="AD32">
        <v>4</v>
      </c>
      <c r="AE32">
        <v>7</v>
      </c>
      <c r="AF32">
        <v>6</v>
      </c>
      <c r="AG32">
        <v>6</v>
      </c>
      <c r="AH32">
        <v>7</v>
      </c>
      <c r="AI32">
        <v>7</v>
      </c>
      <c r="AJ32">
        <v>7</v>
      </c>
      <c r="AK32">
        <v>7</v>
      </c>
      <c r="AL32">
        <v>7</v>
      </c>
      <c r="AM32">
        <v>7</v>
      </c>
      <c r="AN32">
        <v>4</v>
      </c>
      <c r="AO32">
        <v>7</v>
      </c>
      <c r="AP32">
        <v>6</v>
      </c>
      <c r="AQ32">
        <v>4</v>
      </c>
      <c r="AR32">
        <v>7</v>
      </c>
      <c r="AS32">
        <v>7</v>
      </c>
      <c r="AT32">
        <v>7</v>
      </c>
      <c r="AU32">
        <v>5</v>
      </c>
      <c r="AV32">
        <v>7</v>
      </c>
      <c r="AW32">
        <v>7</v>
      </c>
      <c r="AX32">
        <v>1</v>
      </c>
      <c r="AY32">
        <v>7</v>
      </c>
      <c r="AZ32">
        <v>2</v>
      </c>
      <c r="BA32">
        <v>7</v>
      </c>
      <c r="BB32">
        <v>7</v>
      </c>
      <c r="BC32">
        <v>7</v>
      </c>
      <c r="BD32">
        <v>7</v>
      </c>
      <c r="BE32">
        <v>7</v>
      </c>
      <c r="BF32">
        <v>7</v>
      </c>
      <c r="BG32">
        <v>7</v>
      </c>
      <c r="BH32">
        <v>7</v>
      </c>
      <c r="BI32">
        <v>7</v>
      </c>
      <c r="BJ32">
        <v>7</v>
      </c>
      <c r="BK32">
        <v>1</v>
      </c>
      <c r="BL32">
        <v>1</v>
      </c>
    </row>
    <row r="33" spans="1:64">
      <c r="A33">
        <v>32</v>
      </c>
      <c r="B33" t="s">
        <v>215</v>
      </c>
      <c r="C33" t="s">
        <v>216</v>
      </c>
      <c r="E33" t="s">
        <v>217</v>
      </c>
      <c r="F33">
        <v>37</v>
      </c>
      <c r="G33" t="s">
        <v>65</v>
      </c>
      <c r="H33" t="s">
        <v>66</v>
      </c>
      <c r="I33" t="s">
        <v>67</v>
      </c>
      <c r="J33" t="s">
        <v>113</v>
      </c>
      <c r="K33">
        <v>3</v>
      </c>
      <c r="L33">
        <v>7</v>
      </c>
      <c r="M33" t="s">
        <v>218</v>
      </c>
      <c r="N33" t="s">
        <v>162</v>
      </c>
      <c r="O33" t="s">
        <v>71</v>
      </c>
      <c r="P33">
        <v>4</v>
      </c>
      <c r="Q33" t="s">
        <v>105</v>
      </c>
      <c r="R33">
        <v>6</v>
      </c>
      <c r="S33" t="s">
        <v>124</v>
      </c>
      <c r="T33" t="s">
        <v>74</v>
      </c>
      <c r="U33">
        <v>2</v>
      </c>
      <c r="V33">
        <v>6</v>
      </c>
      <c r="W33">
        <v>2</v>
      </c>
      <c r="X33">
        <v>2</v>
      </c>
      <c r="Y33">
        <v>6</v>
      </c>
      <c r="Z33">
        <v>6</v>
      </c>
      <c r="AA33">
        <v>4</v>
      </c>
      <c r="AB33">
        <v>5</v>
      </c>
      <c r="AC33">
        <v>2</v>
      </c>
      <c r="AD33">
        <v>2</v>
      </c>
      <c r="AE33">
        <v>2</v>
      </c>
      <c r="AF33">
        <v>2</v>
      </c>
      <c r="AG33">
        <v>2</v>
      </c>
      <c r="AH33">
        <v>2</v>
      </c>
      <c r="AI33">
        <v>4</v>
      </c>
      <c r="AJ33">
        <v>4</v>
      </c>
      <c r="AK33">
        <v>4</v>
      </c>
      <c r="AL33">
        <v>4</v>
      </c>
      <c r="AM33">
        <v>4</v>
      </c>
      <c r="AN33">
        <v>1</v>
      </c>
      <c r="AO33">
        <v>2</v>
      </c>
      <c r="AP33">
        <v>2</v>
      </c>
      <c r="AQ33">
        <v>2</v>
      </c>
      <c r="AR33">
        <v>2</v>
      </c>
      <c r="AS33">
        <v>2</v>
      </c>
      <c r="AT33">
        <v>1</v>
      </c>
      <c r="AU33">
        <v>2</v>
      </c>
      <c r="AV33">
        <v>2</v>
      </c>
      <c r="AW33">
        <v>3</v>
      </c>
      <c r="AX33">
        <v>2</v>
      </c>
      <c r="AY33">
        <v>3</v>
      </c>
      <c r="AZ33">
        <v>4</v>
      </c>
      <c r="BA33">
        <v>4</v>
      </c>
      <c r="BB33">
        <v>4</v>
      </c>
      <c r="BC33">
        <v>4</v>
      </c>
      <c r="BD33">
        <v>4</v>
      </c>
      <c r="BE33">
        <v>3</v>
      </c>
      <c r="BF33">
        <v>3</v>
      </c>
      <c r="BG33">
        <v>6</v>
      </c>
      <c r="BH33">
        <v>5</v>
      </c>
      <c r="BI33">
        <v>5</v>
      </c>
      <c r="BJ33">
        <v>5</v>
      </c>
      <c r="BK33">
        <v>2</v>
      </c>
      <c r="BL33">
        <v>2</v>
      </c>
    </row>
    <row r="34" spans="1:64">
      <c r="A34">
        <v>33</v>
      </c>
      <c r="B34" t="s">
        <v>219</v>
      </c>
      <c r="C34" t="s">
        <v>76</v>
      </c>
      <c r="D34">
        <v>1698969696</v>
      </c>
      <c r="E34" t="s">
        <v>220</v>
      </c>
      <c r="F34">
        <v>23</v>
      </c>
      <c r="G34" t="s">
        <v>65</v>
      </c>
      <c r="H34" t="s">
        <v>78</v>
      </c>
      <c r="I34" t="s">
        <v>67</v>
      </c>
      <c r="J34" t="s">
        <v>221</v>
      </c>
      <c r="K34">
        <v>5</v>
      </c>
      <c r="L34">
        <v>50</v>
      </c>
      <c r="M34" t="s">
        <v>222</v>
      </c>
      <c r="N34" t="s">
        <v>162</v>
      </c>
      <c r="O34" t="s">
        <v>71</v>
      </c>
      <c r="P34">
        <v>6</v>
      </c>
      <c r="Q34" t="s">
        <v>223</v>
      </c>
      <c r="R34">
        <v>5</v>
      </c>
      <c r="S34" t="s">
        <v>224</v>
      </c>
      <c r="T34" t="s">
        <v>164</v>
      </c>
      <c r="U34">
        <v>4</v>
      </c>
      <c r="V34">
        <v>6</v>
      </c>
      <c r="W34">
        <v>1</v>
      </c>
      <c r="X34">
        <v>3</v>
      </c>
      <c r="Y34">
        <v>5</v>
      </c>
      <c r="Z34">
        <v>6</v>
      </c>
      <c r="AA34">
        <v>5</v>
      </c>
      <c r="AB34">
        <v>7</v>
      </c>
      <c r="AC34">
        <v>3</v>
      </c>
      <c r="AD34">
        <v>4</v>
      </c>
      <c r="AE34">
        <v>6</v>
      </c>
      <c r="AF34">
        <v>4</v>
      </c>
      <c r="AG34">
        <v>6</v>
      </c>
      <c r="AH34">
        <v>7</v>
      </c>
      <c r="AI34">
        <v>7</v>
      </c>
      <c r="AJ34">
        <v>6</v>
      </c>
      <c r="AK34">
        <v>7</v>
      </c>
      <c r="AL34">
        <v>7</v>
      </c>
      <c r="AM34">
        <v>7</v>
      </c>
      <c r="AN34">
        <v>5</v>
      </c>
      <c r="AO34">
        <v>7</v>
      </c>
      <c r="AP34">
        <v>3</v>
      </c>
      <c r="AQ34">
        <v>5</v>
      </c>
      <c r="AR34">
        <v>7</v>
      </c>
      <c r="AS34">
        <v>6</v>
      </c>
      <c r="AT34">
        <v>4</v>
      </c>
      <c r="AU34">
        <v>6</v>
      </c>
      <c r="AV34">
        <v>7</v>
      </c>
      <c r="AW34">
        <v>6</v>
      </c>
      <c r="AX34">
        <v>1</v>
      </c>
      <c r="AY34">
        <v>6</v>
      </c>
      <c r="AZ34">
        <v>3</v>
      </c>
      <c r="BA34">
        <v>7</v>
      </c>
      <c r="BB34">
        <v>7</v>
      </c>
      <c r="BC34">
        <v>5</v>
      </c>
      <c r="BD34">
        <v>5</v>
      </c>
      <c r="BE34">
        <v>3</v>
      </c>
      <c r="BF34">
        <v>6</v>
      </c>
      <c r="BG34">
        <v>7</v>
      </c>
      <c r="BH34">
        <v>7</v>
      </c>
      <c r="BI34">
        <v>7</v>
      </c>
      <c r="BJ34">
        <v>6</v>
      </c>
      <c r="BK34">
        <v>7</v>
      </c>
      <c r="BL34">
        <v>6</v>
      </c>
    </row>
    <row r="35" spans="1:64">
      <c r="A35">
        <v>34</v>
      </c>
      <c r="B35" t="s">
        <v>225</v>
      </c>
      <c r="C35" t="s">
        <v>216</v>
      </c>
      <c r="D35">
        <v>1077007354</v>
      </c>
      <c r="E35" t="s">
        <v>226</v>
      </c>
      <c r="F35">
        <v>26</v>
      </c>
      <c r="G35" t="s">
        <v>94</v>
      </c>
      <c r="H35" t="s">
        <v>78</v>
      </c>
      <c r="I35" t="s">
        <v>67</v>
      </c>
      <c r="J35" t="s">
        <v>68</v>
      </c>
      <c r="K35">
        <v>3</v>
      </c>
      <c r="L35">
        <v>5</v>
      </c>
      <c r="M35" t="s">
        <v>159</v>
      </c>
      <c r="N35" t="s">
        <v>168</v>
      </c>
      <c r="O35" t="s">
        <v>89</v>
      </c>
      <c r="P35">
        <v>4</v>
      </c>
      <c r="Q35" t="s">
        <v>105</v>
      </c>
      <c r="R35">
        <v>3</v>
      </c>
      <c r="S35" t="s">
        <v>196</v>
      </c>
      <c r="T35" t="s">
        <v>74</v>
      </c>
      <c r="U35">
        <v>4</v>
      </c>
      <c r="V35">
        <v>4</v>
      </c>
      <c r="W35">
        <v>5</v>
      </c>
      <c r="X35">
        <v>5</v>
      </c>
      <c r="Y35">
        <v>2</v>
      </c>
      <c r="Z35">
        <v>2</v>
      </c>
      <c r="AA35">
        <v>1</v>
      </c>
      <c r="AB35">
        <v>2</v>
      </c>
      <c r="AC35">
        <v>3</v>
      </c>
      <c r="AD35">
        <v>1</v>
      </c>
      <c r="AE35">
        <v>4</v>
      </c>
      <c r="AF35">
        <v>3</v>
      </c>
      <c r="AG35">
        <v>5</v>
      </c>
      <c r="AH35">
        <v>4</v>
      </c>
      <c r="AI35">
        <v>5</v>
      </c>
      <c r="AJ35">
        <v>2</v>
      </c>
      <c r="AK35">
        <v>2</v>
      </c>
      <c r="AL35">
        <v>6</v>
      </c>
      <c r="AM35">
        <v>7</v>
      </c>
      <c r="AN35">
        <v>2</v>
      </c>
      <c r="AO35">
        <v>5</v>
      </c>
      <c r="AP35">
        <v>6</v>
      </c>
      <c r="AQ35">
        <v>3</v>
      </c>
      <c r="AR35">
        <v>3</v>
      </c>
      <c r="AS35">
        <v>4</v>
      </c>
      <c r="AT35">
        <v>3</v>
      </c>
      <c r="AU35">
        <v>6</v>
      </c>
      <c r="AV35">
        <v>7</v>
      </c>
      <c r="AW35">
        <v>3</v>
      </c>
      <c r="AX35">
        <v>2</v>
      </c>
      <c r="AY35">
        <v>3</v>
      </c>
      <c r="AZ35">
        <v>1</v>
      </c>
      <c r="BA35">
        <v>3</v>
      </c>
      <c r="BB35">
        <v>3</v>
      </c>
      <c r="BC35">
        <v>2</v>
      </c>
      <c r="BD35">
        <v>3</v>
      </c>
      <c r="BE35">
        <v>2</v>
      </c>
      <c r="BF35">
        <v>2</v>
      </c>
      <c r="BG35">
        <v>5</v>
      </c>
      <c r="BH35">
        <v>5</v>
      </c>
      <c r="BI35">
        <v>5</v>
      </c>
      <c r="BJ35">
        <v>5</v>
      </c>
      <c r="BK35">
        <v>4</v>
      </c>
      <c r="BL35">
        <v>2</v>
      </c>
    </row>
    <row r="36" spans="1:64">
      <c r="A36">
        <v>35</v>
      </c>
      <c r="B36" t="s">
        <v>227</v>
      </c>
      <c r="C36" t="s">
        <v>76</v>
      </c>
      <c r="D36">
        <v>1036616847</v>
      </c>
      <c r="E36" t="s">
        <v>228</v>
      </c>
      <c r="F36">
        <v>15</v>
      </c>
      <c r="G36" t="s">
        <v>94</v>
      </c>
      <c r="H36" t="s">
        <v>136</v>
      </c>
      <c r="I36" t="s">
        <v>67</v>
      </c>
      <c r="J36" t="s">
        <v>68</v>
      </c>
      <c r="K36">
        <v>10</v>
      </c>
      <c r="L36">
        <v>200</v>
      </c>
      <c r="M36" t="s">
        <v>88</v>
      </c>
      <c r="N36" t="s">
        <v>70</v>
      </c>
      <c r="O36" t="s">
        <v>71</v>
      </c>
      <c r="P36">
        <v>7</v>
      </c>
      <c r="Q36" t="s">
        <v>229</v>
      </c>
      <c r="R36">
        <v>6</v>
      </c>
      <c r="S36" t="s">
        <v>73</v>
      </c>
      <c r="T36" t="s">
        <v>98</v>
      </c>
      <c r="U36">
        <v>3</v>
      </c>
      <c r="V36">
        <v>4</v>
      </c>
      <c r="W36">
        <v>4</v>
      </c>
      <c r="X36">
        <v>4</v>
      </c>
      <c r="Y36">
        <v>4</v>
      </c>
      <c r="Z36">
        <v>4</v>
      </c>
      <c r="AA36">
        <v>4</v>
      </c>
      <c r="AB36">
        <v>4</v>
      </c>
      <c r="AC36">
        <v>4</v>
      </c>
      <c r="AD36">
        <v>4</v>
      </c>
      <c r="AE36">
        <v>7</v>
      </c>
      <c r="AF36">
        <v>4</v>
      </c>
      <c r="AG36">
        <v>4</v>
      </c>
      <c r="AH36">
        <v>4</v>
      </c>
      <c r="AI36">
        <v>4</v>
      </c>
      <c r="AJ36">
        <v>4</v>
      </c>
      <c r="AK36">
        <v>4</v>
      </c>
      <c r="AL36">
        <v>4</v>
      </c>
      <c r="AM36">
        <v>4</v>
      </c>
      <c r="AN36">
        <v>4</v>
      </c>
      <c r="AO36">
        <v>4</v>
      </c>
      <c r="AP36">
        <v>4</v>
      </c>
      <c r="AQ36">
        <v>4</v>
      </c>
      <c r="AR36">
        <v>4</v>
      </c>
      <c r="AS36">
        <v>4</v>
      </c>
      <c r="AT36">
        <v>4</v>
      </c>
      <c r="AU36">
        <v>4</v>
      </c>
      <c r="AV36">
        <v>4</v>
      </c>
      <c r="AW36">
        <v>4</v>
      </c>
      <c r="AX36">
        <v>4</v>
      </c>
      <c r="AY36">
        <v>7</v>
      </c>
      <c r="AZ36">
        <v>4</v>
      </c>
      <c r="BA36">
        <v>4</v>
      </c>
      <c r="BB36">
        <v>4</v>
      </c>
      <c r="BC36">
        <v>4</v>
      </c>
      <c r="BD36">
        <v>4</v>
      </c>
      <c r="BE36">
        <v>4</v>
      </c>
      <c r="BF36">
        <v>4</v>
      </c>
      <c r="BG36">
        <v>4</v>
      </c>
      <c r="BH36">
        <v>4</v>
      </c>
      <c r="BI36">
        <v>4</v>
      </c>
      <c r="BJ36">
        <v>4</v>
      </c>
      <c r="BK36">
        <v>4</v>
      </c>
      <c r="BL36">
        <v>4</v>
      </c>
    </row>
    <row r="37" spans="1:64">
      <c r="A37">
        <v>36</v>
      </c>
      <c r="B37" t="s">
        <v>230</v>
      </c>
      <c r="C37" t="s">
        <v>135</v>
      </c>
      <c r="D37">
        <v>1030520101</v>
      </c>
      <c r="E37" t="s">
        <v>231</v>
      </c>
      <c r="F37">
        <v>21</v>
      </c>
      <c r="G37" t="s">
        <v>94</v>
      </c>
      <c r="H37" t="s">
        <v>66</v>
      </c>
      <c r="I37" t="s">
        <v>67</v>
      </c>
      <c r="J37" t="s">
        <v>68</v>
      </c>
      <c r="K37" t="s">
        <v>232</v>
      </c>
      <c r="L37">
        <v>50</v>
      </c>
      <c r="M37" t="s">
        <v>233</v>
      </c>
      <c r="N37" t="s">
        <v>70</v>
      </c>
      <c r="O37" t="s">
        <v>89</v>
      </c>
      <c r="P37">
        <v>5</v>
      </c>
      <c r="Q37" t="s">
        <v>105</v>
      </c>
      <c r="R37">
        <v>5</v>
      </c>
      <c r="S37" t="s">
        <v>124</v>
      </c>
      <c r="T37" t="s">
        <v>98</v>
      </c>
      <c r="U37">
        <v>6</v>
      </c>
      <c r="V37">
        <v>4</v>
      </c>
      <c r="W37">
        <v>4</v>
      </c>
      <c r="X37">
        <v>4</v>
      </c>
      <c r="Y37">
        <v>4</v>
      </c>
      <c r="Z37">
        <v>4</v>
      </c>
      <c r="AA37">
        <v>4</v>
      </c>
      <c r="AB37">
        <v>4</v>
      </c>
      <c r="AC37">
        <v>4</v>
      </c>
      <c r="AD37">
        <v>4</v>
      </c>
      <c r="AE37">
        <v>6</v>
      </c>
      <c r="AF37">
        <v>6</v>
      </c>
      <c r="AG37">
        <v>6</v>
      </c>
      <c r="AH37">
        <v>6</v>
      </c>
      <c r="AI37">
        <v>4</v>
      </c>
      <c r="AJ37">
        <v>4</v>
      </c>
      <c r="AK37">
        <v>4</v>
      </c>
      <c r="AL37">
        <v>4</v>
      </c>
      <c r="AM37">
        <v>4</v>
      </c>
      <c r="AN37">
        <v>4</v>
      </c>
      <c r="AO37">
        <v>4</v>
      </c>
      <c r="AP37">
        <v>4</v>
      </c>
      <c r="AQ37">
        <v>4</v>
      </c>
      <c r="AR37">
        <v>4</v>
      </c>
      <c r="AS37">
        <v>4</v>
      </c>
      <c r="AT37">
        <v>4</v>
      </c>
      <c r="AU37">
        <v>4</v>
      </c>
      <c r="AV37">
        <v>4</v>
      </c>
      <c r="AW37">
        <v>4</v>
      </c>
      <c r="AX37">
        <v>2</v>
      </c>
      <c r="AY37">
        <v>5</v>
      </c>
      <c r="AZ37">
        <v>7</v>
      </c>
      <c r="BA37">
        <v>4</v>
      </c>
      <c r="BB37">
        <v>7</v>
      </c>
      <c r="BC37">
        <v>5</v>
      </c>
      <c r="BD37">
        <v>5</v>
      </c>
      <c r="BE37">
        <v>6</v>
      </c>
      <c r="BF37">
        <v>5</v>
      </c>
      <c r="BG37">
        <v>7</v>
      </c>
      <c r="BH37">
        <v>7</v>
      </c>
      <c r="BI37">
        <v>7</v>
      </c>
      <c r="BJ37">
        <v>7</v>
      </c>
      <c r="BK37">
        <v>7</v>
      </c>
      <c r="BL37">
        <v>7</v>
      </c>
    </row>
    <row r="38" spans="1:64">
      <c r="A38">
        <v>37</v>
      </c>
      <c r="B38" t="s">
        <v>234</v>
      </c>
      <c r="C38" t="s">
        <v>119</v>
      </c>
      <c r="D38">
        <v>1050220555</v>
      </c>
      <c r="E38" t="s">
        <v>235</v>
      </c>
      <c r="F38">
        <v>14</v>
      </c>
      <c r="G38" t="s">
        <v>94</v>
      </c>
      <c r="H38" t="s">
        <v>136</v>
      </c>
      <c r="I38" t="s">
        <v>67</v>
      </c>
      <c r="J38" t="s">
        <v>113</v>
      </c>
      <c r="K38">
        <v>10</v>
      </c>
      <c r="L38">
        <v>10</v>
      </c>
      <c r="M38" t="s">
        <v>137</v>
      </c>
      <c r="N38" t="s">
        <v>162</v>
      </c>
      <c r="O38" t="s">
        <v>71</v>
      </c>
      <c r="P38">
        <v>6</v>
      </c>
      <c r="Q38" t="s">
        <v>115</v>
      </c>
      <c r="R38">
        <v>6</v>
      </c>
      <c r="S38" t="s">
        <v>83</v>
      </c>
      <c r="T38" t="s">
        <v>164</v>
      </c>
      <c r="U38">
        <v>4</v>
      </c>
      <c r="V38">
        <v>2</v>
      </c>
      <c r="W38">
        <v>2</v>
      </c>
      <c r="X38">
        <v>2</v>
      </c>
      <c r="Y38">
        <v>3</v>
      </c>
      <c r="Z38">
        <v>2</v>
      </c>
      <c r="AA38">
        <v>6</v>
      </c>
      <c r="AB38">
        <v>3</v>
      </c>
      <c r="AC38">
        <v>2</v>
      </c>
      <c r="AD38">
        <v>1</v>
      </c>
      <c r="AE38">
        <v>3</v>
      </c>
      <c r="AF38">
        <v>3</v>
      </c>
      <c r="AG38">
        <v>3</v>
      </c>
      <c r="AH38">
        <v>4</v>
      </c>
      <c r="AI38">
        <v>4</v>
      </c>
      <c r="AJ38">
        <v>4</v>
      </c>
      <c r="AK38">
        <v>4</v>
      </c>
      <c r="AL38">
        <v>5</v>
      </c>
      <c r="AM38">
        <v>5</v>
      </c>
      <c r="AN38">
        <v>4</v>
      </c>
      <c r="AO38">
        <v>4</v>
      </c>
      <c r="AP38">
        <v>4</v>
      </c>
      <c r="AQ38">
        <v>3</v>
      </c>
      <c r="AR38">
        <v>3</v>
      </c>
      <c r="AS38">
        <v>2</v>
      </c>
      <c r="AT38">
        <v>3</v>
      </c>
      <c r="AU38">
        <v>3</v>
      </c>
      <c r="AV38">
        <v>3</v>
      </c>
      <c r="AW38">
        <v>3</v>
      </c>
      <c r="AX38">
        <v>3</v>
      </c>
      <c r="AY38">
        <v>5</v>
      </c>
      <c r="AZ38">
        <v>2</v>
      </c>
      <c r="BA38">
        <v>4</v>
      </c>
      <c r="BB38">
        <v>4</v>
      </c>
      <c r="BC38">
        <v>3</v>
      </c>
      <c r="BD38">
        <v>5</v>
      </c>
      <c r="BE38">
        <v>4</v>
      </c>
      <c r="BF38">
        <v>4</v>
      </c>
      <c r="BG38">
        <v>4</v>
      </c>
      <c r="BH38">
        <v>4</v>
      </c>
      <c r="BI38">
        <v>4</v>
      </c>
      <c r="BJ38">
        <v>4</v>
      </c>
      <c r="BK38">
        <v>4</v>
      </c>
      <c r="BL38">
        <v>4</v>
      </c>
    </row>
    <row r="39" spans="1:64">
      <c r="A39">
        <v>38</v>
      </c>
      <c r="B39" t="s">
        <v>236</v>
      </c>
      <c r="C39" t="s">
        <v>76</v>
      </c>
      <c r="D39">
        <v>1074767409</v>
      </c>
      <c r="E39" t="s">
        <v>237</v>
      </c>
      <c r="F39">
        <v>14</v>
      </c>
      <c r="G39" t="s">
        <v>65</v>
      </c>
      <c r="H39" t="s">
        <v>136</v>
      </c>
      <c r="I39" t="s">
        <v>67</v>
      </c>
      <c r="J39" t="s">
        <v>68</v>
      </c>
      <c r="K39">
        <v>5</v>
      </c>
      <c r="L39">
        <v>30</v>
      </c>
      <c r="M39" t="s">
        <v>238</v>
      </c>
      <c r="N39" t="s">
        <v>70</v>
      </c>
      <c r="O39" t="s">
        <v>71</v>
      </c>
      <c r="P39">
        <v>7</v>
      </c>
      <c r="Q39" t="s">
        <v>72</v>
      </c>
      <c r="R39">
        <v>5</v>
      </c>
      <c r="S39" t="s">
        <v>73</v>
      </c>
      <c r="T39" t="s">
        <v>98</v>
      </c>
      <c r="U39">
        <v>4</v>
      </c>
      <c r="V39">
        <v>5</v>
      </c>
      <c r="W39">
        <v>5</v>
      </c>
      <c r="X39">
        <v>6</v>
      </c>
      <c r="Y39">
        <v>5</v>
      </c>
      <c r="Z39">
        <v>4</v>
      </c>
      <c r="AA39">
        <v>4</v>
      </c>
      <c r="AB39">
        <v>7</v>
      </c>
      <c r="AC39">
        <v>5</v>
      </c>
      <c r="AD39">
        <v>4</v>
      </c>
      <c r="AE39">
        <v>7</v>
      </c>
      <c r="AF39">
        <v>4</v>
      </c>
      <c r="AG39">
        <v>4</v>
      </c>
      <c r="AH39">
        <v>4</v>
      </c>
      <c r="AI39">
        <v>4</v>
      </c>
      <c r="AJ39">
        <v>4</v>
      </c>
      <c r="AK39">
        <v>4</v>
      </c>
      <c r="AL39">
        <v>4</v>
      </c>
      <c r="AM39">
        <v>4</v>
      </c>
      <c r="AN39">
        <v>4</v>
      </c>
      <c r="AO39">
        <v>4</v>
      </c>
      <c r="AP39">
        <v>4</v>
      </c>
      <c r="AQ39">
        <v>4</v>
      </c>
      <c r="AR39">
        <v>4</v>
      </c>
      <c r="AS39">
        <v>4</v>
      </c>
      <c r="AT39">
        <v>4</v>
      </c>
      <c r="AU39">
        <v>4</v>
      </c>
      <c r="AV39">
        <v>4</v>
      </c>
      <c r="AW39">
        <v>4</v>
      </c>
      <c r="AX39">
        <v>5</v>
      </c>
      <c r="AY39">
        <v>2</v>
      </c>
      <c r="AZ39">
        <v>4</v>
      </c>
      <c r="BA39">
        <v>5</v>
      </c>
      <c r="BB39">
        <v>7</v>
      </c>
      <c r="BC39">
        <v>4</v>
      </c>
      <c r="BD39">
        <v>6</v>
      </c>
      <c r="BE39">
        <v>4</v>
      </c>
      <c r="BF39">
        <v>6</v>
      </c>
      <c r="BG39">
        <v>7</v>
      </c>
      <c r="BH39">
        <v>6</v>
      </c>
      <c r="BI39">
        <v>6</v>
      </c>
      <c r="BJ39">
        <v>5</v>
      </c>
      <c r="BK39">
        <v>4</v>
      </c>
      <c r="BL39">
        <v>6</v>
      </c>
    </row>
    <row r="40" spans="1:64">
      <c r="A40">
        <v>39</v>
      </c>
      <c r="B40" t="s">
        <v>239</v>
      </c>
      <c r="C40" t="s">
        <v>119</v>
      </c>
      <c r="D40">
        <v>1058911007</v>
      </c>
      <c r="E40" t="s">
        <v>240</v>
      </c>
      <c r="F40">
        <v>21</v>
      </c>
      <c r="G40" t="s">
        <v>94</v>
      </c>
      <c r="H40" t="s">
        <v>78</v>
      </c>
      <c r="I40" t="s">
        <v>79</v>
      </c>
      <c r="J40" t="s">
        <v>241</v>
      </c>
      <c r="K40">
        <v>2</v>
      </c>
      <c r="L40">
        <v>10</v>
      </c>
      <c r="M40" t="s">
        <v>104</v>
      </c>
      <c r="N40" t="s">
        <v>70</v>
      </c>
      <c r="O40" t="s">
        <v>71</v>
      </c>
      <c r="P40">
        <v>6</v>
      </c>
      <c r="Q40" t="s">
        <v>90</v>
      </c>
      <c r="R40">
        <v>6</v>
      </c>
      <c r="S40" t="s">
        <v>196</v>
      </c>
      <c r="T40" t="s">
        <v>170</v>
      </c>
      <c r="U40">
        <v>5</v>
      </c>
      <c r="V40">
        <v>4</v>
      </c>
      <c r="W40">
        <v>5</v>
      </c>
      <c r="X40">
        <v>4</v>
      </c>
      <c r="Y40">
        <v>3</v>
      </c>
      <c r="Z40">
        <v>5</v>
      </c>
      <c r="AA40">
        <v>5</v>
      </c>
      <c r="AB40">
        <v>4</v>
      </c>
      <c r="AC40">
        <v>5</v>
      </c>
      <c r="AD40">
        <v>5</v>
      </c>
      <c r="AE40">
        <v>7</v>
      </c>
      <c r="AF40">
        <v>4</v>
      </c>
      <c r="AG40">
        <v>4</v>
      </c>
      <c r="AH40">
        <v>6</v>
      </c>
      <c r="AI40">
        <v>7</v>
      </c>
      <c r="AJ40">
        <v>7</v>
      </c>
      <c r="AK40">
        <v>7</v>
      </c>
      <c r="AL40">
        <v>7</v>
      </c>
      <c r="AM40">
        <v>7</v>
      </c>
      <c r="AN40">
        <v>7</v>
      </c>
      <c r="AO40">
        <v>7</v>
      </c>
      <c r="AP40">
        <v>7</v>
      </c>
      <c r="AQ40">
        <v>7</v>
      </c>
      <c r="AR40">
        <v>7</v>
      </c>
      <c r="AS40">
        <v>7</v>
      </c>
      <c r="AT40">
        <v>7</v>
      </c>
      <c r="AU40">
        <v>5</v>
      </c>
      <c r="AV40">
        <v>7</v>
      </c>
      <c r="AW40">
        <v>6</v>
      </c>
      <c r="AX40">
        <v>3</v>
      </c>
      <c r="AY40">
        <v>4</v>
      </c>
      <c r="AZ40">
        <v>3</v>
      </c>
      <c r="BA40">
        <v>5</v>
      </c>
      <c r="BB40">
        <v>5</v>
      </c>
      <c r="BC40">
        <v>6</v>
      </c>
      <c r="BD40">
        <v>6</v>
      </c>
      <c r="BE40">
        <v>6</v>
      </c>
      <c r="BF40">
        <v>6</v>
      </c>
      <c r="BG40">
        <v>6</v>
      </c>
      <c r="BH40">
        <v>6</v>
      </c>
      <c r="BI40">
        <v>6</v>
      </c>
      <c r="BJ40">
        <v>6</v>
      </c>
      <c r="BK40">
        <v>3</v>
      </c>
      <c r="BL40">
        <v>3</v>
      </c>
    </row>
    <row r="41" spans="1:64">
      <c r="A41">
        <v>40</v>
      </c>
      <c r="B41" t="s">
        <v>242</v>
      </c>
      <c r="C41" t="s">
        <v>119</v>
      </c>
      <c r="D41">
        <v>1093734232</v>
      </c>
      <c r="E41" t="s">
        <v>243</v>
      </c>
      <c r="F41">
        <v>26</v>
      </c>
      <c r="G41" t="s">
        <v>94</v>
      </c>
      <c r="H41" t="s">
        <v>244</v>
      </c>
      <c r="I41" t="s">
        <v>67</v>
      </c>
      <c r="J41" t="s">
        <v>68</v>
      </c>
      <c r="K41">
        <v>4</v>
      </c>
      <c r="L41">
        <v>10</v>
      </c>
      <c r="M41" t="s">
        <v>109</v>
      </c>
      <c r="N41" t="s">
        <v>245</v>
      </c>
      <c r="O41" t="s">
        <v>89</v>
      </c>
      <c r="P41">
        <v>3</v>
      </c>
      <c r="Q41" t="s">
        <v>246</v>
      </c>
      <c r="R41">
        <v>5</v>
      </c>
      <c r="S41" t="s">
        <v>73</v>
      </c>
      <c r="T41" t="s">
        <v>74</v>
      </c>
      <c r="U41">
        <v>3</v>
      </c>
      <c r="V41">
        <v>4</v>
      </c>
      <c r="W41">
        <v>2</v>
      </c>
      <c r="X41">
        <v>4</v>
      </c>
      <c r="Y41">
        <v>4</v>
      </c>
      <c r="Z41">
        <v>5</v>
      </c>
      <c r="AA41">
        <v>3</v>
      </c>
      <c r="AB41">
        <v>4</v>
      </c>
      <c r="AC41">
        <v>5</v>
      </c>
      <c r="AD41">
        <v>3</v>
      </c>
      <c r="AE41">
        <v>4</v>
      </c>
      <c r="AF41">
        <v>3</v>
      </c>
      <c r="AG41">
        <v>5</v>
      </c>
      <c r="AH41">
        <v>5</v>
      </c>
      <c r="AI41">
        <v>5</v>
      </c>
      <c r="AJ41">
        <v>5</v>
      </c>
      <c r="AK41">
        <v>5</v>
      </c>
      <c r="AL41">
        <v>3</v>
      </c>
      <c r="AM41">
        <v>4</v>
      </c>
      <c r="AN41">
        <v>5</v>
      </c>
      <c r="AO41">
        <v>5</v>
      </c>
      <c r="AP41">
        <v>4</v>
      </c>
      <c r="AQ41">
        <v>5</v>
      </c>
      <c r="AR41">
        <v>5</v>
      </c>
      <c r="AS41">
        <v>5</v>
      </c>
      <c r="AT41">
        <v>5</v>
      </c>
      <c r="AU41">
        <v>5</v>
      </c>
      <c r="AV41">
        <v>5</v>
      </c>
      <c r="AW41">
        <v>5</v>
      </c>
      <c r="AX41">
        <v>5</v>
      </c>
      <c r="AY41">
        <v>3</v>
      </c>
      <c r="AZ41">
        <v>5</v>
      </c>
      <c r="BA41">
        <v>4</v>
      </c>
      <c r="BB41">
        <v>3</v>
      </c>
      <c r="BC41">
        <v>3</v>
      </c>
      <c r="BD41">
        <v>3</v>
      </c>
      <c r="BE41">
        <v>5</v>
      </c>
      <c r="BF41">
        <v>3</v>
      </c>
      <c r="BG41">
        <v>3</v>
      </c>
      <c r="BH41">
        <v>4</v>
      </c>
      <c r="BI41">
        <v>5</v>
      </c>
      <c r="BJ41">
        <v>4</v>
      </c>
      <c r="BK41">
        <v>2</v>
      </c>
      <c r="BL41">
        <v>2</v>
      </c>
    </row>
    <row r="42" spans="1:64">
      <c r="A42">
        <v>41</v>
      </c>
      <c r="B42" t="s">
        <v>247</v>
      </c>
      <c r="C42" t="s">
        <v>135</v>
      </c>
      <c r="D42" t="s">
        <v>248</v>
      </c>
      <c r="E42" t="s">
        <v>249</v>
      </c>
      <c r="F42">
        <v>31</v>
      </c>
      <c r="G42" t="s">
        <v>94</v>
      </c>
      <c r="H42" t="s">
        <v>66</v>
      </c>
      <c r="I42" t="s">
        <v>67</v>
      </c>
      <c r="J42" t="s">
        <v>68</v>
      </c>
      <c r="K42">
        <v>2</v>
      </c>
      <c r="L42">
        <v>2</v>
      </c>
      <c r="M42" t="s">
        <v>204</v>
      </c>
      <c r="N42" t="s">
        <v>70</v>
      </c>
      <c r="O42" t="s">
        <v>89</v>
      </c>
      <c r="P42">
        <v>7</v>
      </c>
      <c r="Q42" t="s">
        <v>105</v>
      </c>
      <c r="R42">
        <v>5</v>
      </c>
      <c r="S42" t="s">
        <v>73</v>
      </c>
      <c r="T42" t="s">
        <v>74</v>
      </c>
      <c r="U42">
        <v>3</v>
      </c>
      <c r="V42">
        <v>7</v>
      </c>
      <c r="W42">
        <v>5</v>
      </c>
      <c r="X42">
        <v>1</v>
      </c>
      <c r="Y42">
        <v>7</v>
      </c>
      <c r="Z42">
        <v>1</v>
      </c>
      <c r="AA42">
        <v>5</v>
      </c>
      <c r="AB42">
        <v>5</v>
      </c>
      <c r="AC42">
        <v>3</v>
      </c>
      <c r="AD42">
        <v>1</v>
      </c>
      <c r="AE42">
        <v>7</v>
      </c>
      <c r="AF42">
        <v>7</v>
      </c>
      <c r="AG42">
        <v>7</v>
      </c>
      <c r="AH42">
        <v>7</v>
      </c>
      <c r="AI42">
        <v>7</v>
      </c>
      <c r="AJ42">
        <v>7</v>
      </c>
      <c r="AK42">
        <v>7</v>
      </c>
      <c r="AL42">
        <v>7</v>
      </c>
      <c r="AM42">
        <v>7</v>
      </c>
      <c r="AN42">
        <v>7</v>
      </c>
      <c r="AO42">
        <v>7</v>
      </c>
      <c r="AP42">
        <v>7</v>
      </c>
      <c r="AQ42">
        <v>7</v>
      </c>
      <c r="AR42">
        <v>7</v>
      </c>
      <c r="AS42">
        <v>7</v>
      </c>
      <c r="AT42">
        <v>7</v>
      </c>
      <c r="AU42">
        <v>7</v>
      </c>
      <c r="AV42">
        <v>7</v>
      </c>
      <c r="AW42">
        <v>7</v>
      </c>
      <c r="AX42">
        <v>1</v>
      </c>
      <c r="AY42">
        <v>7</v>
      </c>
      <c r="AZ42">
        <v>7</v>
      </c>
      <c r="BA42">
        <v>7</v>
      </c>
      <c r="BB42">
        <v>7</v>
      </c>
      <c r="BC42">
        <v>7</v>
      </c>
      <c r="BD42">
        <v>7</v>
      </c>
      <c r="BE42">
        <v>7</v>
      </c>
      <c r="BF42">
        <v>7</v>
      </c>
      <c r="BG42">
        <v>7</v>
      </c>
      <c r="BH42">
        <v>7</v>
      </c>
      <c r="BI42">
        <v>7</v>
      </c>
      <c r="BJ42">
        <v>7</v>
      </c>
      <c r="BK42">
        <v>1</v>
      </c>
      <c r="BL42">
        <v>1</v>
      </c>
    </row>
    <row r="43" spans="1:64">
      <c r="A43">
        <v>42</v>
      </c>
      <c r="B43" t="s">
        <v>250</v>
      </c>
      <c r="C43" t="s">
        <v>119</v>
      </c>
      <c r="D43">
        <v>1020013059</v>
      </c>
      <c r="E43" t="s">
        <v>251</v>
      </c>
      <c r="F43">
        <v>16</v>
      </c>
      <c r="G43" t="s">
        <v>94</v>
      </c>
      <c r="H43" t="s">
        <v>86</v>
      </c>
      <c r="I43" t="s">
        <v>67</v>
      </c>
      <c r="J43" t="s">
        <v>87</v>
      </c>
      <c r="K43">
        <v>3</v>
      </c>
      <c r="L43">
        <v>1</v>
      </c>
      <c r="M43" t="s">
        <v>88</v>
      </c>
      <c r="N43" t="s">
        <v>70</v>
      </c>
      <c r="O43" t="s">
        <v>89</v>
      </c>
      <c r="P43">
        <v>5</v>
      </c>
      <c r="Q43" t="s">
        <v>105</v>
      </c>
      <c r="R43">
        <v>4</v>
      </c>
      <c r="S43" t="s">
        <v>73</v>
      </c>
      <c r="T43" t="s">
        <v>164</v>
      </c>
      <c r="U43">
        <v>4</v>
      </c>
      <c r="V43">
        <v>5</v>
      </c>
      <c r="W43">
        <v>4</v>
      </c>
      <c r="X43">
        <v>4</v>
      </c>
      <c r="Y43">
        <v>5</v>
      </c>
      <c r="Z43">
        <v>5</v>
      </c>
      <c r="AA43">
        <v>5</v>
      </c>
      <c r="AB43">
        <v>3</v>
      </c>
      <c r="AC43">
        <v>6</v>
      </c>
      <c r="AD43">
        <v>4</v>
      </c>
      <c r="AE43">
        <v>6</v>
      </c>
      <c r="AF43">
        <v>5</v>
      </c>
      <c r="AG43">
        <v>5</v>
      </c>
      <c r="AH43">
        <v>6</v>
      </c>
      <c r="AI43">
        <v>6</v>
      </c>
      <c r="AJ43">
        <v>7</v>
      </c>
      <c r="AK43">
        <v>7</v>
      </c>
      <c r="AL43">
        <v>6</v>
      </c>
      <c r="AM43">
        <v>6</v>
      </c>
      <c r="AN43">
        <v>4</v>
      </c>
      <c r="AO43">
        <v>6</v>
      </c>
      <c r="AP43">
        <v>6</v>
      </c>
      <c r="AQ43">
        <v>6</v>
      </c>
      <c r="AR43">
        <v>6</v>
      </c>
      <c r="AS43">
        <v>5</v>
      </c>
      <c r="AT43">
        <v>5</v>
      </c>
      <c r="AU43">
        <v>7</v>
      </c>
      <c r="AV43">
        <v>6</v>
      </c>
      <c r="AW43">
        <v>6</v>
      </c>
      <c r="AX43">
        <v>5</v>
      </c>
      <c r="AY43">
        <v>4</v>
      </c>
      <c r="AZ43">
        <v>4</v>
      </c>
      <c r="BA43">
        <v>4</v>
      </c>
      <c r="BB43">
        <v>5</v>
      </c>
      <c r="BC43">
        <v>5</v>
      </c>
      <c r="BD43">
        <v>4</v>
      </c>
      <c r="BE43">
        <v>5</v>
      </c>
      <c r="BF43">
        <v>5</v>
      </c>
      <c r="BG43">
        <v>5</v>
      </c>
      <c r="BH43">
        <v>5</v>
      </c>
      <c r="BI43">
        <v>5</v>
      </c>
      <c r="BJ43">
        <v>5</v>
      </c>
      <c r="BK43">
        <v>4</v>
      </c>
      <c r="BL43">
        <v>4</v>
      </c>
    </row>
    <row r="44" spans="1:64">
      <c r="A44">
        <v>43</v>
      </c>
      <c r="B44" t="s">
        <v>252</v>
      </c>
      <c r="C44" t="s">
        <v>63</v>
      </c>
      <c r="D44">
        <v>1065995674</v>
      </c>
      <c r="E44" t="s">
        <v>253</v>
      </c>
      <c r="F44">
        <v>18</v>
      </c>
      <c r="G44" t="s">
        <v>65</v>
      </c>
      <c r="H44" t="s">
        <v>86</v>
      </c>
      <c r="I44" t="s">
        <v>67</v>
      </c>
      <c r="J44" t="s">
        <v>87</v>
      </c>
      <c r="K44">
        <v>5</v>
      </c>
      <c r="L44">
        <v>20</v>
      </c>
      <c r="M44" t="s">
        <v>177</v>
      </c>
      <c r="N44" t="s">
        <v>254</v>
      </c>
      <c r="O44" t="s">
        <v>89</v>
      </c>
      <c r="P44">
        <v>5</v>
      </c>
      <c r="Q44" t="s">
        <v>97</v>
      </c>
      <c r="R44">
        <v>3</v>
      </c>
      <c r="S44" t="s">
        <v>73</v>
      </c>
      <c r="T44" t="s">
        <v>164</v>
      </c>
      <c r="U44">
        <v>4</v>
      </c>
      <c r="V44">
        <v>1</v>
      </c>
      <c r="W44">
        <v>3</v>
      </c>
      <c r="X44">
        <v>6</v>
      </c>
      <c r="Y44">
        <v>3</v>
      </c>
      <c r="Z44">
        <v>5</v>
      </c>
      <c r="AA44">
        <v>2</v>
      </c>
      <c r="AB44">
        <v>4</v>
      </c>
      <c r="AC44">
        <v>4</v>
      </c>
      <c r="AD44">
        <v>3</v>
      </c>
      <c r="AE44">
        <v>5</v>
      </c>
      <c r="AF44">
        <v>5</v>
      </c>
      <c r="AG44">
        <v>5</v>
      </c>
      <c r="AH44">
        <v>5</v>
      </c>
      <c r="AI44">
        <v>7</v>
      </c>
      <c r="AJ44">
        <v>7</v>
      </c>
      <c r="AK44">
        <v>7</v>
      </c>
      <c r="AL44">
        <v>3</v>
      </c>
      <c r="AM44">
        <v>4</v>
      </c>
      <c r="AN44">
        <v>3</v>
      </c>
      <c r="AO44">
        <v>5</v>
      </c>
      <c r="AP44">
        <v>4</v>
      </c>
      <c r="AQ44">
        <v>6</v>
      </c>
      <c r="AR44">
        <v>6</v>
      </c>
      <c r="AS44">
        <v>6</v>
      </c>
      <c r="AT44">
        <v>4</v>
      </c>
      <c r="AU44">
        <v>6</v>
      </c>
      <c r="AV44">
        <v>6</v>
      </c>
      <c r="AW44">
        <v>5</v>
      </c>
      <c r="AX44">
        <v>4</v>
      </c>
      <c r="AY44">
        <v>4</v>
      </c>
      <c r="AZ44">
        <v>5</v>
      </c>
      <c r="BA44">
        <v>4</v>
      </c>
      <c r="BB44">
        <v>3</v>
      </c>
      <c r="BC44">
        <v>5</v>
      </c>
      <c r="BD44">
        <v>5</v>
      </c>
      <c r="BE44">
        <v>4</v>
      </c>
      <c r="BF44">
        <v>5</v>
      </c>
      <c r="BG44">
        <v>4</v>
      </c>
      <c r="BH44">
        <v>6</v>
      </c>
      <c r="BI44">
        <v>6</v>
      </c>
      <c r="BJ44">
        <v>6</v>
      </c>
      <c r="BK44">
        <v>6</v>
      </c>
      <c r="BL44">
        <v>4</v>
      </c>
    </row>
    <row r="45" spans="1:64">
      <c r="A45">
        <v>44</v>
      </c>
      <c r="B45" t="s">
        <v>255</v>
      </c>
      <c r="C45" t="s">
        <v>119</v>
      </c>
      <c r="D45">
        <v>1099224062</v>
      </c>
      <c r="E45" t="s">
        <v>256</v>
      </c>
      <c r="F45">
        <v>23</v>
      </c>
      <c r="G45" t="s">
        <v>65</v>
      </c>
      <c r="H45" t="s">
        <v>78</v>
      </c>
      <c r="I45" t="s">
        <v>67</v>
      </c>
      <c r="J45" t="s">
        <v>68</v>
      </c>
      <c r="K45">
        <v>10</v>
      </c>
      <c r="L45">
        <v>50</v>
      </c>
      <c r="M45" t="s">
        <v>88</v>
      </c>
      <c r="N45" t="s">
        <v>70</v>
      </c>
      <c r="O45" t="s">
        <v>71</v>
      </c>
      <c r="P45">
        <v>3</v>
      </c>
      <c r="Q45" t="s">
        <v>115</v>
      </c>
      <c r="R45">
        <v>4</v>
      </c>
      <c r="S45" t="s">
        <v>73</v>
      </c>
      <c r="T45" t="s">
        <v>74</v>
      </c>
      <c r="U45">
        <v>3</v>
      </c>
      <c r="V45">
        <v>3</v>
      </c>
      <c r="W45">
        <v>2</v>
      </c>
      <c r="X45">
        <v>3</v>
      </c>
      <c r="Y45">
        <v>4</v>
      </c>
      <c r="Z45">
        <v>6</v>
      </c>
      <c r="AA45">
        <v>4</v>
      </c>
      <c r="AB45">
        <v>5</v>
      </c>
      <c r="AC45">
        <v>4</v>
      </c>
      <c r="AD45">
        <v>3</v>
      </c>
      <c r="AE45">
        <v>4</v>
      </c>
      <c r="AF45">
        <v>5</v>
      </c>
      <c r="AG45">
        <v>5</v>
      </c>
      <c r="AH45">
        <v>5</v>
      </c>
      <c r="AI45">
        <v>6</v>
      </c>
      <c r="AJ45">
        <v>6</v>
      </c>
      <c r="AK45">
        <v>7</v>
      </c>
      <c r="AL45">
        <v>6</v>
      </c>
      <c r="AM45">
        <v>5</v>
      </c>
      <c r="AN45">
        <v>4</v>
      </c>
      <c r="AO45">
        <v>6</v>
      </c>
      <c r="AP45">
        <v>5</v>
      </c>
      <c r="AQ45">
        <v>5</v>
      </c>
      <c r="AR45">
        <v>7</v>
      </c>
      <c r="AS45">
        <v>7</v>
      </c>
      <c r="AT45">
        <v>4</v>
      </c>
      <c r="AU45">
        <v>5</v>
      </c>
      <c r="AV45">
        <v>6</v>
      </c>
      <c r="AW45">
        <v>5</v>
      </c>
      <c r="AX45">
        <v>2</v>
      </c>
      <c r="AY45">
        <v>5</v>
      </c>
      <c r="AZ45">
        <v>2</v>
      </c>
      <c r="BA45">
        <v>6</v>
      </c>
      <c r="BB45">
        <v>5</v>
      </c>
      <c r="BC45">
        <v>4</v>
      </c>
      <c r="BD45">
        <v>5</v>
      </c>
      <c r="BE45">
        <v>4</v>
      </c>
      <c r="BF45">
        <v>5</v>
      </c>
      <c r="BG45">
        <v>4</v>
      </c>
      <c r="BH45">
        <v>5</v>
      </c>
      <c r="BI45">
        <v>5</v>
      </c>
      <c r="BJ45">
        <v>6</v>
      </c>
      <c r="BK45">
        <v>5</v>
      </c>
      <c r="BL45">
        <v>4</v>
      </c>
    </row>
    <row r="46" spans="1:64">
      <c r="A46">
        <v>45</v>
      </c>
      <c r="B46" t="s">
        <v>257</v>
      </c>
      <c r="C46" t="s">
        <v>119</v>
      </c>
      <c r="D46">
        <v>1046469067</v>
      </c>
      <c r="E46" t="s">
        <v>258</v>
      </c>
      <c r="F46">
        <v>25</v>
      </c>
      <c r="G46" t="s">
        <v>65</v>
      </c>
      <c r="H46" t="s">
        <v>144</v>
      </c>
      <c r="I46" t="s">
        <v>67</v>
      </c>
      <c r="J46" t="s">
        <v>103</v>
      </c>
      <c r="K46">
        <v>2</v>
      </c>
      <c r="L46">
        <v>50</v>
      </c>
      <c r="M46" t="s">
        <v>69</v>
      </c>
      <c r="N46" t="s">
        <v>70</v>
      </c>
      <c r="O46" t="s">
        <v>71</v>
      </c>
      <c r="P46">
        <v>5</v>
      </c>
      <c r="Q46" t="s">
        <v>97</v>
      </c>
      <c r="R46">
        <v>4</v>
      </c>
      <c r="S46" t="s">
        <v>73</v>
      </c>
      <c r="T46" t="s">
        <v>74</v>
      </c>
      <c r="U46">
        <v>4</v>
      </c>
      <c r="V46">
        <v>4</v>
      </c>
      <c r="W46">
        <v>4</v>
      </c>
      <c r="X46">
        <v>5</v>
      </c>
      <c r="Y46">
        <v>4</v>
      </c>
      <c r="Z46">
        <v>4</v>
      </c>
      <c r="AA46">
        <v>4</v>
      </c>
      <c r="AB46">
        <v>4</v>
      </c>
      <c r="AC46">
        <v>4</v>
      </c>
      <c r="AD46">
        <v>5</v>
      </c>
      <c r="AE46">
        <v>5</v>
      </c>
      <c r="AF46">
        <v>5</v>
      </c>
      <c r="AG46">
        <v>4</v>
      </c>
      <c r="AH46">
        <v>4</v>
      </c>
      <c r="AI46">
        <v>4</v>
      </c>
      <c r="AJ46">
        <v>4</v>
      </c>
      <c r="AK46">
        <v>4</v>
      </c>
      <c r="AL46">
        <v>4</v>
      </c>
      <c r="AM46">
        <v>5</v>
      </c>
      <c r="AN46">
        <v>4</v>
      </c>
      <c r="AO46">
        <v>5</v>
      </c>
      <c r="AP46">
        <v>4</v>
      </c>
      <c r="AQ46">
        <v>4</v>
      </c>
      <c r="AR46">
        <v>4</v>
      </c>
      <c r="AS46">
        <v>4</v>
      </c>
      <c r="AT46">
        <v>3</v>
      </c>
      <c r="AU46">
        <v>5</v>
      </c>
      <c r="AV46">
        <v>4</v>
      </c>
      <c r="AW46">
        <v>3</v>
      </c>
      <c r="AX46">
        <v>3</v>
      </c>
      <c r="AY46">
        <v>5</v>
      </c>
      <c r="AZ46">
        <v>4</v>
      </c>
      <c r="BA46">
        <v>4</v>
      </c>
      <c r="BB46">
        <v>4</v>
      </c>
      <c r="BC46">
        <v>3</v>
      </c>
      <c r="BD46">
        <v>5</v>
      </c>
      <c r="BE46">
        <v>4</v>
      </c>
      <c r="BF46">
        <v>4</v>
      </c>
      <c r="BG46">
        <v>4</v>
      </c>
      <c r="BH46">
        <v>5</v>
      </c>
      <c r="BI46">
        <v>5</v>
      </c>
      <c r="BJ46">
        <v>5</v>
      </c>
      <c r="BK46">
        <v>5</v>
      </c>
      <c r="BL46">
        <v>5</v>
      </c>
    </row>
    <row r="47" spans="1:64">
      <c r="A47">
        <v>46</v>
      </c>
      <c r="B47" t="s">
        <v>259</v>
      </c>
      <c r="C47" t="s">
        <v>119</v>
      </c>
      <c r="D47">
        <v>1077503740</v>
      </c>
      <c r="E47" t="s">
        <v>260</v>
      </c>
      <c r="F47">
        <v>31</v>
      </c>
      <c r="G47" t="s">
        <v>65</v>
      </c>
      <c r="H47" t="s">
        <v>144</v>
      </c>
      <c r="I47" t="s">
        <v>67</v>
      </c>
      <c r="J47" t="s">
        <v>68</v>
      </c>
      <c r="K47">
        <v>3</v>
      </c>
      <c r="L47">
        <v>50</v>
      </c>
      <c r="M47" t="s">
        <v>261</v>
      </c>
      <c r="N47" t="s">
        <v>262</v>
      </c>
      <c r="O47" t="s">
        <v>71</v>
      </c>
      <c r="P47">
        <v>6</v>
      </c>
      <c r="Q47" t="s">
        <v>115</v>
      </c>
      <c r="R47">
        <v>5</v>
      </c>
      <c r="S47" t="s">
        <v>224</v>
      </c>
      <c r="T47" t="s">
        <v>164</v>
      </c>
      <c r="U47">
        <v>5</v>
      </c>
      <c r="V47">
        <v>7</v>
      </c>
      <c r="W47">
        <v>5</v>
      </c>
      <c r="X47">
        <v>5</v>
      </c>
      <c r="Y47">
        <v>6</v>
      </c>
      <c r="Z47">
        <v>6</v>
      </c>
      <c r="AA47">
        <v>6</v>
      </c>
      <c r="AB47">
        <v>5</v>
      </c>
      <c r="AC47">
        <v>5</v>
      </c>
      <c r="AD47">
        <v>4</v>
      </c>
      <c r="AE47">
        <v>6</v>
      </c>
      <c r="AF47">
        <v>6</v>
      </c>
      <c r="AG47">
        <v>6</v>
      </c>
      <c r="AH47">
        <v>5</v>
      </c>
      <c r="AI47">
        <v>7</v>
      </c>
      <c r="AJ47">
        <v>6</v>
      </c>
      <c r="AK47">
        <v>5</v>
      </c>
      <c r="AL47">
        <v>7</v>
      </c>
      <c r="AM47">
        <v>7</v>
      </c>
      <c r="AN47">
        <v>6</v>
      </c>
      <c r="AO47">
        <v>6</v>
      </c>
      <c r="AP47">
        <v>6</v>
      </c>
      <c r="AQ47">
        <v>6</v>
      </c>
      <c r="AR47">
        <v>5</v>
      </c>
      <c r="AS47">
        <v>6</v>
      </c>
      <c r="AT47">
        <v>6</v>
      </c>
      <c r="AU47">
        <v>5</v>
      </c>
      <c r="AV47">
        <v>7</v>
      </c>
      <c r="AW47">
        <v>6</v>
      </c>
      <c r="AX47">
        <v>6</v>
      </c>
      <c r="AY47">
        <v>2</v>
      </c>
      <c r="AZ47">
        <v>7</v>
      </c>
      <c r="BA47">
        <v>1</v>
      </c>
      <c r="BB47">
        <v>5</v>
      </c>
      <c r="BC47">
        <v>4</v>
      </c>
      <c r="BD47">
        <v>5</v>
      </c>
      <c r="BE47">
        <v>5</v>
      </c>
      <c r="BF47">
        <v>4</v>
      </c>
      <c r="BG47">
        <v>7</v>
      </c>
      <c r="BH47">
        <v>6</v>
      </c>
      <c r="BI47">
        <v>6</v>
      </c>
      <c r="BJ47">
        <v>6</v>
      </c>
      <c r="BK47">
        <v>6</v>
      </c>
      <c r="BL47">
        <v>6</v>
      </c>
    </row>
    <row r="48" spans="1:64">
      <c r="A48">
        <v>47</v>
      </c>
      <c r="B48" t="s">
        <v>263</v>
      </c>
      <c r="C48" t="s">
        <v>76</v>
      </c>
      <c r="D48">
        <v>1076544445</v>
      </c>
      <c r="E48" t="s">
        <v>264</v>
      </c>
      <c r="F48">
        <v>27</v>
      </c>
      <c r="G48" t="s">
        <v>65</v>
      </c>
      <c r="H48" t="s">
        <v>265</v>
      </c>
      <c r="I48" t="s">
        <v>67</v>
      </c>
      <c r="J48" t="s">
        <v>68</v>
      </c>
      <c r="K48">
        <v>15</v>
      </c>
      <c r="L48">
        <v>50</v>
      </c>
      <c r="M48" t="s">
        <v>96</v>
      </c>
      <c r="N48" t="s">
        <v>162</v>
      </c>
      <c r="O48" t="s">
        <v>71</v>
      </c>
      <c r="P48">
        <v>3</v>
      </c>
      <c r="Q48" t="s">
        <v>72</v>
      </c>
      <c r="R48">
        <v>3</v>
      </c>
      <c r="S48" t="s">
        <v>73</v>
      </c>
      <c r="T48" t="s">
        <v>150</v>
      </c>
      <c r="U48">
        <v>3</v>
      </c>
      <c r="V48">
        <v>3</v>
      </c>
      <c r="W48">
        <v>3</v>
      </c>
      <c r="X48">
        <v>4</v>
      </c>
      <c r="Y48">
        <v>5</v>
      </c>
      <c r="Z48">
        <v>5</v>
      </c>
      <c r="AA48">
        <v>2</v>
      </c>
      <c r="AB48">
        <v>3</v>
      </c>
      <c r="AC48">
        <v>4</v>
      </c>
      <c r="AD48">
        <v>2</v>
      </c>
      <c r="AE48">
        <v>6</v>
      </c>
      <c r="AF48">
        <v>4</v>
      </c>
      <c r="AG48">
        <v>6</v>
      </c>
      <c r="AH48">
        <v>4</v>
      </c>
      <c r="AI48">
        <v>6</v>
      </c>
      <c r="AJ48">
        <v>7</v>
      </c>
      <c r="AK48">
        <v>7</v>
      </c>
      <c r="AL48">
        <v>5</v>
      </c>
      <c r="AM48">
        <v>5</v>
      </c>
      <c r="AN48">
        <v>1</v>
      </c>
      <c r="AO48">
        <v>5</v>
      </c>
      <c r="AP48">
        <v>4</v>
      </c>
      <c r="AQ48">
        <v>7</v>
      </c>
      <c r="AR48">
        <v>6</v>
      </c>
      <c r="AS48">
        <v>5</v>
      </c>
      <c r="AT48">
        <v>5</v>
      </c>
      <c r="AU48">
        <v>7</v>
      </c>
      <c r="AV48">
        <v>7</v>
      </c>
      <c r="AW48">
        <v>7</v>
      </c>
      <c r="AX48">
        <v>3</v>
      </c>
      <c r="AY48">
        <v>4</v>
      </c>
      <c r="AZ48">
        <v>2</v>
      </c>
      <c r="BA48">
        <v>6</v>
      </c>
      <c r="BB48">
        <v>6</v>
      </c>
      <c r="BC48">
        <v>4</v>
      </c>
      <c r="BD48">
        <v>4</v>
      </c>
      <c r="BE48">
        <v>3</v>
      </c>
      <c r="BF48">
        <v>3</v>
      </c>
      <c r="BG48">
        <v>3</v>
      </c>
      <c r="BH48">
        <v>5</v>
      </c>
      <c r="BI48">
        <v>5</v>
      </c>
      <c r="BJ48">
        <v>6</v>
      </c>
      <c r="BK48">
        <v>6</v>
      </c>
      <c r="BL48">
        <v>4</v>
      </c>
    </row>
    <row r="49" spans="1:64">
      <c r="A49">
        <v>48</v>
      </c>
      <c r="B49" t="s">
        <v>266</v>
      </c>
      <c r="C49" t="s">
        <v>119</v>
      </c>
      <c r="D49">
        <v>1077971139</v>
      </c>
      <c r="E49" t="s">
        <v>267</v>
      </c>
      <c r="F49">
        <v>14</v>
      </c>
      <c r="G49" t="s">
        <v>94</v>
      </c>
      <c r="H49" t="s">
        <v>136</v>
      </c>
      <c r="I49" t="s">
        <v>67</v>
      </c>
      <c r="J49" t="s">
        <v>68</v>
      </c>
      <c r="K49">
        <v>3</v>
      </c>
      <c r="L49">
        <v>10</v>
      </c>
      <c r="M49" t="s">
        <v>268</v>
      </c>
      <c r="N49" t="s">
        <v>245</v>
      </c>
      <c r="O49" t="s">
        <v>89</v>
      </c>
      <c r="P49">
        <v>4</v>
      </c>
      <c r="Q49" t="s">
        <v>115</v>
      </c>
      <c r="R49">
        <v>4</v>
      </c>
      <c r="S49" t="s">
        <v>106</v>
      </c>
      <c r="T49" t="s">
        <v>74</v>
      </c>
      <c r="U49">
        <v>1</v>
      </c>
      <c r="V49">
        <v>4</v>
      </c>
      <c r="W49">
        <v>6</v>
      </c>
      <c r="X49">
        <v>1</v>
      </c>
      <c r="Y49">
        <v>4</v>
      </c>
      <c r="Z49">
        <v>6</v>
      </c>
      <c r="AA49">
        <v>4</v>
      </c>
      <c r="AB49">
        <v>2</v>
      </c>
      <c r="AC49">
        <v>7</v>
      </c>
      <c r="AD49">
        <v>2</v>
      </c>
      <c r="AE49">
        <v>7</v>
      </c>
      <c r="AF49">
        <v>6</v>
      </c>
      <c r="AG49">
        <v>6</v>
      </c>
      <c r="AH49">
        <v>6</v>
      </c>
      <c r="AI49">
        <v>6</v>
      </c>
      <c r="AJ49">
        <v>6</v>
      </c>
      <c r="AK49">
        <v>6</v>
      </c>
      <c r="AL49">
        <v>6</v>
      </c>
      <c r="AM49">
        <v>7</v>
      </c>
      <c r="AN49">
        <v>4</v>
      </c>
      <c r="AO49">
        <v>4</v>
      </c>
      <c r="AP49">
        <v>4</v>
      </c>
      <c r="AQ49">
        <v>5</v>
      </c>
      <c r="AR49">
        <v>6</v>
      </c>
      <c r="AS49">
        <v>7</v>
      </c>
      <c r="AT49">
        <v>4</v>
      </c>
      <c r="AU49">
        <v>1</v>
      </c>
      <c r="AV49">
        <v>4</v>
      </c>
      <c r="AW49">
        <v>4</v>
      </c>
      <c r="AX49">
        <v>1</v>
      </c>
      <c r="AY49">
        <v>6</v>
      </c>
      <c r="AZ49">
        <v>4</v>
      </c>
      <c r="BA49">
        <v>4</v>
      </c>
      <c r="BB49">
        <v>4</v>
      </c>
      <c r="BC49">
        <v>5</v>
      </c>
      <c r="BD49">
        <v>6</v>
      </c>
      <c r="BE49">
        <v>6</v>
      </c>
      <c r="BF49">
        <v>5</v>
      </c>
      <c r="BG49">
        <v>7</v>
      </c>
      <c r="BH49">
        <v>7</v>
      </c>
      <c r="BI49">
        <v>7</v>
      </c>
      <c r="BJ49">
        <v>7</v>
      </c>
      <c r="BK49">
        <v>4</v>
      </c>
      <c r="BL49">
        <v>2</v>
      </c>
    </row>
    <row r="50" spans="1:64">
      <c r="A50">
        <v>49</v>
      </c>
      <c r="B50" t="s">
        <v>269</v>
      </c>
      <c r="C50" t="s">
        <v>63</v>
      </c>
      <c r="D50">
        <v>1062252421</v>
      </c>
      <c r="E50" t="s">
        <v>270</v>
      </c>
      <c r="F50">
        <v>18</v>
      </c>
      <c r="G50" t="s">
        <v>94</v>
      </c>
      <c r="H50" t="s">
        <v>86</v>
      </c>
      <c r="I50" t="s">
        <v>67</v>
      </c>
      <c r="J50" t="s">
        <v>68</v>
      </c>
      <c r="K50">
        <v>5</v>
      </c>
      <c r="L50" t="s">
        <v>271</v>
      </c>
      <c r="M50" t="s">
        <v>272</v>
      </c>
      <c r="N50" t="s">
        <v>123</v>
      </c>
      <c r="O50" t="s">
        <v>71</v>
      </c>
      <c r="P50">
        <v>6</v>
      </c>
      <c r="Q50" t="s">
        <v>90</v>
      </c>
      <c r="R50">
        <v>6</v>
      </c>
      <c r="S50" t="s">
        <v>196</v>
      </c>
      <c r="T50" t="s">
        <v>156</v>
      </c>
      <c r="U50">
        <v>4</v>
      </c>
      <c r="V50">
        <v>6</v>
      </c>
      <c r="W50">
        <v>5</v>
      </c>
      <c r="X50">
        <v>4</v>
      </c>
      <c r="Y50">
        <v>2</v>
      </c>
      <c r="Z50">
        <v>6</v>
      </c>
      <c r="AA50">
        <v>6</v>
      </c>
      <c r="AB50">
        <v>7</v>
      </c>
      <c r="AC50">
        <v>6</v>
      </c>
      <c r="AD50">
        <v>4</v>
      </c>
      <c r="AE50">
        <v>5</v>
      </c>
      <c r="AF50">
        <v>6</v>
      </c>
      <c r="AG50">
        <v>7</v>
      </c>
      <c r="AH50">
        <v>5</v>
      </c>
      <c r="AI50">
        <v>7</v>
      </c>
      <c r="AJ50">
        <v>7</v>
      </c>
      <c r="AK50">
        <v>7</v>
      </c>
      <c r="AL50">
        <v>7</v>
      </c>
      <c r="AM50">
        <v>7</v>
      </c>
      <c r="AN50">
        <v>3</v>
      </c>
      <c r="AO50">
        <v>7</v>
      </c>
      <c r="AP50">
        <v>7</v>
      </c>
      <c r="AQ50">
        <v>7</v>
      </c>
      <c r="AR50">
        <v>5</v>
      </c>
      <c r="AS50">
        <v>5</v>
      </c>
      <c r="AT50">
        <v>5</v>
      </c>
      <c r="AU50">
        <v>5</v>
      </c>
      <c r="AV50">
        <v>6</v>
      </c>
      <c r="AW50">
        <v>6</v>
      </c>
      <c r="AX50">
        <v>2</v>
      </c>
      <c r="AY50">
        <v>6</v>
      </c>
      <c r="AZ50">
        <v>3</v>
      </c>
      <c r="BA50">
        <v>6</v>
      </c>
      <c r="BB50">
        <v>7</v>
      </c>
      <c r="BC50">
        <v>7</v>
      </c>
      <c r="BD50">
        <v>7</v>
      </c>
      <c r="BE50">
        <v>6</v>
      </c>
      <c r="BF50">
        <v>5</v>
      </c>
      <c r="BG50">
        <v>7</v>
      </c>
      <c r="BH50">
        <v>7</v>
      </c>
      <c r="BI50">
        <v>7</v>
      </c>
      <c r="BJ50">
        <v>7</v>
      </c>
      <c r="BK50">
        <v>6</v>
      </c>
      <c r="BL50">
        <v>1</v>
      </c>
    </row>
    <row r="51" spans="1:64">
      <c r="A51">
        <v>50</v>
      </c>
      <c r="B51" t="s">
        <v>273</v>
      </c>
      <c r="C51" t="s">
        <v>100</v>
      </c>
      <c r="D51">
        <v>1050982833</v>
      </c>
      <c r="E51" t="s">
        <v>274</v>
      </c>
      <c r="F51">
        <v>26</v>
      </c>
      <c r="G51" t="s">
        <v>65</v>
      </c>
      <c r="H51" t="s">
        <v>244</v>
      </c>
      <c r="I51" t="s">
        <v>67</v>
      </c>
      <c r="J51" t="s">
        <v>103</v>
      </c>
      <c r="K51">
        <v>5</v>
      </c>
      <c r="L51">
        <v>100</v>
      </c>
      <c r="M51" t="s">
        <v>109</v>
      </c>
      <c r="N51" t="s">
        <v>70</v>
      </c>
      <c r="O51" t="s">
        <v>71</v>
      </c>
      <c r="P51">
        <v>6</v>
      </c>
      <c r="Q51" t="s">
        <v>90</v>
      </c>
      <c r="R51">
        <v>3</v>
      </c>
      <c r="S51" t="s">
        <v>83</v>
      </c>
      <c r="T51" t="s">
        <v>98</v>
      </c>
      <c r="U51">
        <v>3</v>
      </c>
      <c r="V51">
        <v>6</v>
      </c>
      <c r="W51">
        <v>3</v>
      </c>
      <c r="X51">
        <v>5</v>
      </c>
      <c r="Y51">
        <v>4</v>
      </c>
      <c r="Z51">
        <v>5</v>
      </c>
      <c r="AA51">
        <v>7</v>
      </c>
      <c r="AB51">
        <v>6</v>
      </c>
      <c r="AC51">
        <v>6</v>
      </c>
      <c r="AD51">
        <v>3</v>
      </c>
      <c r="AE51">
        <v>5</v>
      </c>
      <c r="AF51">
        <v>4</v>
      </c>
      <c r="AG51">
        <v>4</v>
      </c>
      <c r="AH51">
        <v>6</v>
      </c>
      <c r="AI51">
        <v>7</v>
      </c>
      <c r="AJ51">
        <v>7</v>
      </c>
      <c r="AK51">
        <v>7</v>
      </c>
      <c r="AL51">
        <v>7</v>
      </c>
      <c r="AM51">
        <v>7</v>
      </c>
      <c r="AN51">
        <v>7</v>
      </c>
      <c r="AO51">
        <v>4</v>
      </c>
      <c r="AP51">
        <v>6</v>
      </c>
      <c r="AQ51">
        <v>5</v>
      </c>
      <c r="AR51">
        <v>5</v>
      </c>
      <c r="AS51">
        <v>6</v>
      </c>
      <c r="AT51">
        <v>6</v>
      </c>
      <c r="AU51">
        <v>7</v>
      </c>
      <c r="AV51">
        <v>7</v>
      </c>
      <c r="AW51">
        <v>7</v>
      </c>
      <c r="AX51">
        <v>4</v>
      </c>
      <c r="AY51">
        <v>5</v>
      </c>
      <c r="AZ51">
        <v>5</v>
      </c>
      <c r="BA51">
        <v>6</v>
      </c>
      <c r="BB51">
        <v>6</v>
      </c>
      <c r="BC51">
        <v>5</v>
      </c>
      <c r="BD51">
        <v>6</v>
      </c>
      <c r="BE51">
        <v>5</v>
      </c>
      <c r="BF51">
        <v>5</v>
      </c>
      <c r="BG51">
        <v>5</v>
      </c>
      <c r="BH51">
        <v>5</v>
      </c>
      <c r="BI51">
        <v>6</v>
      </c>
      <c r="BJ51">
        <v>6</v>
      </c>
      <c r="BK51">
        <v>3</v>
      </c>
      <c r="BL51">
        <v>2</v>
      </c>
    </row>
    <row r="52" spans="1:64">
      <c r="A52">
        <v>51</v>
      </c>
      <c r="B52" t="s">
        <v>275</v>
      </c>
      <c r="C52" t="s">
        <v>172</v>
      </c>
      <c r="E52" t="s">
        <v>276</v>
      </c>
      <c r="F52">
        <v>28</v>
      </c>
      <c r="G52" t="s">
        <v>65</v>
      </c>
      <c r="H52" t="s">
        <v>66</v>
      </c>
      <c r="I52" t="s">
        <v>67</v>
      </c>
      <c r="J52" t="s">
        <v>103</v>
      </c>
      <c r="K52">
        <v>2</v>
      </c>
      <c r="L52">
        <v>15</v>
      </c>
      <c r="M52" t="s">
        <v>277</v>
      </c>
      <c r="N52" t="s">
        <v>70</v>
      </c>
      <c r="O52" t="s">
        <v>89</v>
      </c>
      <c r="P52">
        <v>5</v>
      </c>
      <c r="Q52" t="s">
        <v>97</v>
      </c>
      <c r="R52">
        <v>3</v>
      </c>
      <c r="S52" t="s">
        <v>73</v>
      </c>
      <c r="T52" t="s">
        <v>74</v>
      </c>
      <c r="U52">
        <v>2</v>
      </c>
      <c r="V52">
        <v>5</v>
      </c>
      <c r="W52">
        <v>2</v>
      </c>
      <c r="X52">
        <v>2</v>
      </c>
      <c r="Y52">
        <v>5</v>
      </c>
      <c r="Z52">
        <v>5</v>
      </c>
      <c r="AA52">
        <v>1</v>
      </c>
      <c r="AB52">
        <v>4</v>
      </c>
      <c r="AC52">
        <v>5</v>
      </c>
      <c r="AD52">
        <v>3</v>
      </c>
      <c r="AE52">
        <v>2</v>
      </c>
      <c r="AF52">
        <v>2</v>
      </c>
      <c r="AG52">
        <v>2</v>
      </c>
      <c r="AH52">
        <v>2</v>
      </c>
      <c r="AI52">
        <v>6</v>
      </c>
      <c r="AJ52">
        <v>6</v>
      </c>
      <c r="AK52">
        <v>6</v>
      </c>
      <c r="AL52">
        <v>5</v>
      </c>
      <c r="AM52">
        <v>3</v>
      </c>
      <c r="AN52">
        <v>4</v>
      </c>
      <c r="AO52">
        <v>3</v>
      </c>
      <c r="AP52">
        <v>3</v>
      </c>
      <c r="AQ52">
        <v>3</v>
      </c>
      <c r="AR52">
        <v>4</v>
      </c>
      <c r="AS52">
        <v>4</v>
      </c>
      <c r="AT52">
        <v>4</v>
      </c>
      <c r="AU52">
        <v>4</v>
      </c>
      <c r="AV52">
        <v>4</v>
      </c>
      <c r="AW52">
        <v>5</v>
      </c>
      <c r="AX52">
        <v>3</v>
      </c>
      <c r="AY52">
        <v>4</v>
      </c>
      <c r="AZ52">
        <v>2</v>
      </c>
      <c r="BA52">
        <v>5</v>
      </c>
      <c r="BB52">
        <v>4</v>
      </c>
      <c r="BC52">
        <v>4</v>
      </c>
      <c r="BD52">
        <v>4</v>
      </c>
      <c r="BE52">
        <v>4</v>
      </c>
      <c r="BF52">
        <v>4</v>
      </c>
      <c r="BG52">
        <v>4</v>
      </c>
      <c r="BH52">
        <v>5</v>
      </c>
      <c r="BI52">
        <v>5</v>
      </c>
      <c r="BJ52">
        <v>5</v>
      </c>
      <c r="BK52">
        <v>5</v>
      </c>
      <c r="BL52">
        <v>3</v>
      </c>
    </row>
    <row r="53" spans="1:64">
      <c r="A53">
        <v>52</v>
      </c>
      <c r="B53" t="s">
        <v>278</v>
      </c>
      <c r="C53" t="s">
        <v>76</v>
      </c>
      <c r="D53">
        <v>1097671007</v>
      </c>
      <c r="E53" t="s">
        <v>279</v>
      </c>
      <c r="F53">
        <v>31</v>
      </c>
      <c r="G53" t="s">
        <v>65</v>
      </c>
      <c r="H53" t="s">
        <v>280</v>
      </c>
      <c r="I53" t="s">
        <v>67</v>
      </c>
      <c r="J53" t="s">
        <v>113</v>
      </c>
      <c r="K53">
        <v>0</v>
      </c>
      <c r="L53">
        <v>1</v>
      </c>
      <c r="M53" t="s">
        <v>133</v>
      </c>
      <c r="N53" t="s">
        <v>70</v>
      </c>
      <c r="O53" t="s">
        <v>89</v>
      </c>
      <c r="P53">
        <v>3</v>
      </c>
      <c r="Q53" t="s">
        <v>72</v>
      </c>
      <c r="R53">
        <v>2</v>
      </c>
      <c r="S53" t="s">
        <v>196</v>
      </c>
      <c r="T53" t="s">
        <v>74</v>
      </c>
      <c r="U53">
        <v>5</v>
      </c>
      <c r="V53">
        <v>6</v>
      </c>
      <c r="W53">
        <v>5</v>
      </c>
      <c r="X53">
        <v>4</v>
      </c>
      <c r="Y53">
        <v>5</v>
      </c>
      <c r="Z53">
        <v>5</v>
      </c>
      <c r="AA53">
        <v>5</v>
      </c>
      <c r="AB53">
        <v>4</v>
      </c>
      <c r="AC53">
        <v>4</v>
      </c>
      <c r="AD53">
        <v>4</v>
      </c>
      <c r="AE53">
        <v>5</v>
      </c>
      <c r="AF53">
        <v>5</v>
      </c>
      <c r="AG53">
        <v>5</v>
      </c>
      <c r="AH53">
        <v>5</v>
      </c>
      <c r="AI53">
        <v>5</v>
      </c>
      <c r="AJ53">
        <v>5</v>
      </c>
      <c r="AK53">
        <v>5</v>
      </c>
      <c r="AL53">
        <v>5</v>
      </c>
      <c r="AM53">
        <v>6</v>
      </c>
      <c r="AN53">
        <v>3</v>
      </c>
      <c r="AO53">
        <v>6</v>
      </c>
      <c r="AP53">
        <v>6</v>
      </c>
      <c r="AQ53">
        <v>6</v>
      </c>
      <c r="AR53">
        <v>6</v>
      </c>
      <c r="AS53">
        <v>6</v>
      </c>
      <c r="AT53">
        <v>6</v>
      </c>
      <c r="AU53">
        <v>6</v>
      </c>
      <c r="AV53">
        <v>6</v>
      </c>
      <c r="AW53">
        <v>6</v>
      </c>
      <c r="AX53">
        <v>4</v>
      </c>
      <c r="AY53">
        <v>4</v>
      </c>
      <c r="AZ53">
        <v>4</v>
      </c>
      <c r="BA53">
        <v>4</v>
      </c>
      <c r="BB53">
        <v>4</v>
      </c>
      <c r="BC53">
        <v>4</v>
      </c>
      <c r="BD53">
        <v>4</v>
      </c>
      <c r="BE53">
        <v>4</v>
      </c>
      <c r="BF53">
        <v>4</v>
      </c>
      <c r="BG53">
        <v>4</v>
      </c>
      <c r="BH53">
        <v>4</v>
      </c>
      <c r="BI53">
        <v>4</v>
      </c>
      <c r="BJ53">
        <v>4</v>
      </c>
      <c r="BK53">
        <v>4</v>
      </c>
      <c r="BL53">
        <v>4</v>
      </c>
    </row>
    <row r="54" spans="1:64">
      <c r="A54">
        <v>53</v>
      </c>
      <c r="B54" t="s">
        <v>281</v>
      </c>
      <c r="C54" t="s">
        <v>76</v>
      </c>
      <c r="D54">
        <v>1092800345</v>
      </c>
      <c r="E54" t="s">
        <v>282</v>
      </c>
      <c r="F54">
        <v>30</v>
      </c>
      <c r="G54" t="s">
        <v>65</v>
      </c>
      <c r="H54" t="s">
        <v>153</v>
      </c>
      <c r="I54" t="s">
        <v>67</v>
      </c>
      <c r="J54" t="s">
        <v>103</v>
      </c>
      <c r="K54">
        <v>3</v>
      </c>
      <c r="L54">
        <v>20</v>
      </c>
      <c r="M54" t="s">
        <v>159</v>
      </c>
      <c r="N54" t="s">
        <v>70</v>
      </c>
      <c r="O54" t="s">
        <v>71</v>
      </c>
      <c r="P54">
        <v>4</v>
      </c>
      <c r="Q54" t="s">
        <v>105</v>
      </c>
      <c r="R54">
        <v>3</v>
      </c>
      <c r="S54" t="s">
        <v>73</v>
      </c>
      <c r="T54" t="s">
        <v>74</v>
      </c>
      <c r="U54">
        <v>4</v>
      </c>
      <c r="V54">
        <v>5</v>
      </c>
      <c r="W54">
        <v>4</v>
      </c>
      <c r="X54">
        <v>4</v>
      </c>
      <c r="Y54">
        <v>3</v>
      </c>
      <c r="Z54">
        <v>4</v>
      </c>
      <c r="AA54">
        <v>4</v>
      </c>
      <c r="AB54">
        <v>3</v>
      </c>
      <c r="AC54">
        <v>4</v>
      </c>
      <c r="AD54">
        <v>4</v>
      </c>
      <c r="AE54">
        <v>5</v>
      </c>
      <c r="AF54">
        <v>5</v>
      </c>
      <c r="AG54">
        <v>5</v>
      </c>
      <c r="AH54">
        <v>5</v>
      </c>
      <c r="AI54">
        <v>6</v>
      </c>
      <c r="AJ54">
        <v>5</v>
      </c>
      <c r="AK54">
        <v>7</v>
      </c>
      <c r="AL54">
        <v>6</v>
      </c>
      <c r="AM54">
        <v>5</v>
      </c>
      <c r="AN54">
        <v>2</v>
      </c>
      <c r="AO54">
        <v>4</v>
      </c>
      <c r="AP54">
        <v>5</v>
      </c>
      <c r="AQ54">
        <v>6</v>
      </c>
      <c r="AR54">
        <v>5</v>
      </c>
      <c r="AS54">
        <v>6</v>
      </c>
      <c r="AT54">
        <v>4</v>
      </c>
      <c r="AU54">
        <v>5</v>
      </c>
      <c r="AV54">
        <v>6</v>
      </c>
      <c r="AW54">
        <v>5</v>
      </c>
      <c r="AX54">
        <v>2</v>
      </c>
      <c r="AY54">
        <v>5</v>
      </c>
      <c r="AZ54">
        <v>4</v>
      </c>
      <c r="BA54">
        <v>5</v>
      </c>
      <c r="BB54">
        <v>5</v>
      </c>
      <c r="BC54">
        <v>4</v>
      </c>
      <c r="BD54">
        <v>3</v>
      </c>
      <c r="BE54">
        <v>3</v>
      </c>
      <c r="BF54">
        <v>4</v>
      </c>
      <c r="BG54">
        <v>3</v>
      </c>
      <c r="BH54">
        <v>5</v>
      </c>
      <c r="BI54">
        <v>5</v>
      </c>
      <c r="BJ54">
        <v>5</v>
      </c>
      <c r="BK54">
        <v>3</v>
      </c>
      <c r="BL54">
        <v>3</v>
      </c>
    </row>
    <row r="55" spans="1:64">
      <c r="A55">
        <v>55</v>
      </c>
      <c r="B55" t="s">
        <v>285</v>
      </c>
      <c r="C55" t="s">
        <v>119</v>
      </c>
      <c r="D55">
        <v>1084241600</v>
      </c>
      <c r="E55" t="s">
        <v>286</v>
      </c>
      <c r="F55">
        <v>11</v>
      </c>
      <c r="G55" t="s">
        <v>65</v>
      </c>
      <c r="H55" t="s">
        <v>174</v>
      </c>
      <c r="I55" t="s">
        <v>67</v>
      </c>
      <c r="J55" t="s">
        <v>103</v>
      </c>
      <c r="K55">
        <v>15</v>
      </c>
      <c r="L55">
        <v>70</v>
      </c>
      <c r="M55" t="s">
        <v>141</v>
      </c>
      <c r="N55" t="s">
        <v>70</v>
      </c>
      <c r="O55" t="s">
        <v>71</v>
      </c>
      <c r="P55">
        <v>7</v>
      </c>
      <c r="Q55" t="s">
        <v>284</v>
      </c>
      <c r="R55">
        <v>5</v>
      </c>
      <c r="S55" t="s">
        <v>196</v>
      </c>
      <c r="T55" t="s">
        <v>74</v>
      </c>
      <c r="U55">
        <v>7</v>
      </c>
      <c r="V55">
        <v>7</v>
      </c>
      <c r="W55">
        <v>7</v>
      </c>
      <c r="X55">
        <v>7</v>
      </c>
      <c r="Y55">
        <v>7</v>
      </c>
      <c r="Z55">
        <v>7</v>
      </c>
      <c r="AA55">
        <v>7</v>
      </c>
      <c r="AB55">
        <v>7</v>
      </c>
      <c r="AC55">
        <v>7</v>
      </c>
      <c r="AD55">
        <v>7</v>
      </c>
      <c r="AE55">
        <v>7</v>
      </c>
      <c r="AF55">
        <v>7</v>
      </c>
      <c r="AG55">
        <v>7</v>
      </c>
      <c r="AH55">
        <v>7</v>
      </c>
      <c r="AI55">
        <v>7</v>
      </c>
      <c r="AJ55">
        <v>7</v>
      </c>
      <c r="AK55">
        <v>7</v>
      </c>
      <c r="AL55">
        <v>7</v>
      </c>
      <c r="AM55">
        <v>7</v>
      </c>
      <c r="AN55">
        <v>7</v>
      </c>
      <c r="AO55">
        <v>7</v>
      </c>
      <c r="AP55">
        <v>7</v>
      </c>
      <c r="AQ55">
        <v>7</v>
      </c>
      <c r="AR55">
        <v>7</v>
      </c>
      <c r="AS55">
        <v>7</v>
      </c>
      <c r="AT55">
        <v>7</v>
      </c>
      <c r="AU55">
        <v>7</v>
      </c>
      <c r="AV55">
        <v>7</v>
      </c>
      <c r="AW55">
        <v>7</v>
      </c>
      <c r="AX55">
        <v>1</v>
      </c>
      <c r="AY55">
        <v>7</v>
      </c>
      <c r="AZ55">
        <v>1</v>
      </c>
      <c r="BA55">
        <v>7</v>
      </c>
      <c r="BB55">
        <v>7</v>
      </c>
      <c r="BC55">
        <v>7</v>
      </c>
      <c r="BD55">
        <v>7</v>
      </c>
      <c r="BE55">
        <v>7</v>
      </c>
      <c r="BF55">
        <v>7</v>
      </c>
      <c r="BG55">
        <v>7</v>
      </c>
      <c r="BH55">
        <v>7</v>
      </c>
      <c r="BI55">
        <v>7</v>
      </c>
      <c r="BJ55">
        <v>7</v>
      </c>
      <c r="BK55">
        <v>1</v>
      </c>
      <c r="BL55">
        <v>7</v>
      </c>
    </row>
    <row r="56" spans="1:64">
      <c r="A56">
        <v>56</v>
      </c>
      <c r="B56" t="s">
        <v>287</v>
      </c>
      <c r="C56" t="s">
        <v>76</v>
      </c>
      <c r="D56">
        <v>1045797982</v>
      </c>
      <c r="E56" t="s">
        <v>288</v>
      </c>
      <c r="F56">
        <v>25</v>
      </c>
      <c r="G56" t="s">
        <v>65</v>
      </c>
      <c r="H56" t="s">
        <v>153</v>
      </c>
      <c r="I56" t="s">
        <v>67</v>
      </c>
      <c r="J56" t="s">
        <v>103</v>
      </c>
      <c r="K56">
        <v>4</v>
      </c>
      <c r="L56">
        <v>40</v>
      </c>
      <c r="M56" t="s">
        <v>222</v>
      </c>
      <c r="N56" t="s">
        <v>162</v>
      </c>
      <c r="O56" t="s">
        <v>71</v>
      </c>
      <c r="P56">
        <v>6</v>
      </c>
      <c r="Q56" t="s">
        <v>72</v>
      </c>
      <c r="R56">
        <v>5</v>
      </c>
      <c r="S56" t="s">
        <v>83</v>
      </c>
      <c r="T56" t="s">
        <v>150</v>
      </c>
      <c r="U56">
        <v>5</v>
      </c>
      <c r="V56">
        <v>5</v>
      </c>
      <c r="W56">
        <v>5</v>
      </c>
      <c r="X56">
        <v>5</v>
      </c>
      <c r="Y56">
        <v>7</v>
      </c>
      <c r="Z56">
        <v>5</v>
      </c>
      <c r="AA56">
        <v>7</v>
      </c>
      <c r="AB56">
        <v>4</v>
      </c>
      <c r="AC56">
        <v>4</v>
      </c>
      <c r="AD56">
        <v>3</v>
      </c>
      <c r="AE56">
        <v>7</v>
      </c>
      <c r="AF56">
        <v>7</v>
      </c>
      <c r="AG56">
        <v>7</v>
      </c>
      <c r="AH56">
        <v>6</v>
      </c>
      <c r="AI56">
        <v>7</v>
      </c>
      <c r="AJ56">
        <v>7</v>
      </c>
      <c r="AK56">
        <v>7</v>
      </c>
      <c r="AL56">
        <v>7</v>
      </c>
      <c r="AM56">
        <v>7</v>
      </c>
      <c r="AN56">
        <v>2</v>
      </c>
      <c r="AO56">
        <v>7</v>
      </c>
      <c r="AP56">
        <v>7</v>
      </c>
      <c r="AQ56">
        <v>6</v>
      </c>
      <c r="AR56">
        <v>7</v>
      </c>
      <c r="AS56">
        <v>7</v>
      </c>
      <c r="AT56">
        <v>6</v>
      </c>
      <c r="AU56">
        <v>6</v>
      </c>
      <c r="AV56">
        <v>7</v>
      </c>
      <c r="AW56">
        <v>7</v>
      </c>
      <c r="AX56">
        <v>4</v>
      </c>
      <c r="AY56">
        <v>4</v>
      </c>
      <c r="AZ56">
        <v>5</v>
      </c>
      <c r="BA56">
        <v>3</v>
      </c>
      <c r="BB56">
        <v>6</v>
      </c>
      <c r="BC56">
        <v>6</v>
      </c>
      <c r="BD56">
        <v>6</v>
      </c>
      <c r="BE56">
        <v>6</v>
      </c>
      <c r="BF56">
        <v>6</v>
      </c>
      <c r="BG56">
        <v>6</v>
      </c>
      <c r="BH56">
        <v>6</v>
      </c>
      <c r="BI56">
        <v>7</v>
      </c>
      <c r="BJ56">
        <v>7</v>
      </c>
      <c r="BK56">
        <v>7</v>
      </c>
      <c r="BL56">
        <v>3</v>
      </c>
    </row>
    <row r="57" spans="1:64">
      <c r="A57">
        <v>57</v>
      </c>
      <c r="B57" t="s">
        <v>289</v>
      </c>
      <c r="C57" t="s">
        <v>111</v>
      </c>
      <c r="D57">
        <v>1036177073</v>
      </c>
      <c r="E57" t="s">
        <v>290</v>
      </c>
      <c r="F57">
        <v>24</v>
      </c>
      <c r="G57" t="s">
        <v>65</v>
      </c>
      <c r="H57" t="s">
        <v>78</v>
      </c>
      <c r="I57" t="s">
        <v>67</v>
      </c>
      <c r="J57" t="s">
        <v>68</v>
      </c>
      <c r="K57">
        <v>2</v>
      </c>
      <c r="L57">
        <v>10</v>
      </c>
      <c r="M57" t="s">
        <v>159</v>
      </c>
      <c r="N57" t="s">
        <v>254</v>
      </c>
      <c r="O57" t="s">
        <v>71</v>
      </c>
      <c r="P57">
        <v>4</v>
      </c>
      <c r="Q57" t="s">
        <v>105</v>
      </c>
      <c r="R57">
        <v>5</v>
      </c>
      <c r="S57" t="s">
        <v>124</v>
      </c>
      <c r="T57" t="s">
        <v>98</v>
      </c>
      <c r="U57">
        <v>4</v>
      </c>
      <c r="V57">
        <v>4</v>
      </c>
      <c r="W57">
        <v>4</v>
      </c>
      <c r="X57">
        <v>4</v>
      </c>
      <c r="Y57">
        <v>7</v>
      </c>
      <c r="Z57">
        <v>5</v>
      </c>
      <c r="AA57">
        <v>5</v>
      </c>
      <c r="AB57">
        <v>5</v>
      </c>
      <c r="AC57">
        <v>4</v>
      </c>
      <c r="AD57">
        <v>6</v>
      </c>
      <c r="AE57">
        <v>4</v>
      </c>
      <c r="AF57">
        <v>6</v>
      </c>
      <c r="AG57">
        <v>3</v>
      </c>
      <c r="AH57">
        <v>5</v>
      </c>
      <c r="AI57">
        <v>6</v>
      </c>
      <c r="AJ57">
        <v>5</v>
      </c>
      <c r="AK57">
        <v>4</v>
      </c>
      <c r="AL57">
        <v>5</v>
      </c>
      <c r="AM57">
        <v>5</v>
      </c>
      <c r="AN57">
        <v>2</v>
      </c>
      <c r="AO57">
        <v>5</v>
      </c>
      <c r="AP57">
        <v>5</v>
      </c>
      <c r="AQ57">
        <v>4</v>
      </c>
      <c r="AR57">
        <v>5</v>
      </c>
      <c r="AS57">
        <v>4</v>
      </c>
      <c r="AT57">
        <v>6</v>
      </c>
      <c r="AU57">
        <v>4</v>
      </c>
      <c r="AV57">
        <v>3</v>
      </c>
      <c r="AW57">
        <v>3</v>
      </c>
      <c r="AX57">
        <v>3</v>
      </c>
      <c r="AY57">
        <v>5</v>
      </c>
      <c r="AZ57">
        <v>4</v>
      </c>
      <c r="BA57">
        <v>5</v>
      </c>
      <c r="BB57">
        <v>3</v>
      </c>
      <c r="BC57">
        <v>5</v>
      </c>
      <c r="BD57">
        <v>4</v>
      </c>
      <c r="BE57">
        <v>5</v>
      </c>
      <c r="BF57">
        <v>4</v>
      </c>
      <c r="BG57">
        <v>5</v>
      </c>
      <c r="BH57">
        <v>5</v>
      </c>
      <c r="BI57">
        <v>4</v>
      </c>
      <c r="BJ57">
        <v>5</v>
      </c>
      <c r="BK57">
        <v>4</v>
      </c>
      <c r="BL57">
        <v>5</v>
      </c>
    </row>
    <row r="58" spans="1:64">
      <c r="A58">
        <v>58</v>
      </c>
      <c r="B58" t="s">
        <v>291</v>
      </c>
      <c r="C58" t="s">
        <v>63</v>
      </c>
      <c r="D58">
        <v>1091021727</v>
      </c>
      <c r="E58" t="s">
        <v>292</v>
      </c>
      <c r="F58">
        <v>24</v>
      </c>
      <c r="G58" t="s">
        <v>94</v>
      </c>
      <c r="H58" t="s">
        <v>78</v>
      </c>
      <c r="I58" t="s">
        <v>79</v>
      </c>
      <c r="J58" t="s">
        <v>113</v>
      </c>
      <c r="K58">
        <v>3</v>
      </c>
      <c r="L58">
        <v>3</v>
      </c>
      <c r="M58" t="s">
        <v>104</v>
      </c>
      <c r="N58" t="s">
        <v>162</v>
      </c>
      <c r="O58" t="s">
        <v>71</v>
      </c>
      <c r="P58">
        <v>6</v>
      </c>
      <c r="Q58" t="s">
        <v>105</v>
      </c>
      <c r="R58">
        <v>6</v>
      </c>
      <c r="S58" t="s">
        <v>73</v>
      </c>
      <c r="T58" t="s">
        <v>74</v>
      </c>
      <c r="U58">
        <v>5</v>
      </c>
      <c r="V58">
        <v>4</v>
      </c>
      <c r="W58">
        <v>5</v>
      </c>
      <c r="X58">
        <v>6</v>
      </c>
      <c r="Y58">
        <v>5</v>
      </c>
      <c r="Z58">
        <v>5</v>
      </c>
      <c r="AA58">
        <v>4</v>
      </c>
      <c r="AB58">
        <v>5</v>
      </c>
      <c r="AC58">
        <v>6</v>
      </c>
      <c r="AD58">
        <v>6</v>
      </c>
      <c r="AE58">
        <v>5</v>
      </c>
      <c r="AF58">
        <v>5</v>
      </c>
      <c r="AG58">
        <v>5</v>
      </c>
      <c r="AH58">
        <v>4</v>
      </c>
      <c r="AI58">
        <v>6</v>
      </c>
      <c r="AJ58">
        <v>6</v>
      </c>
      <c r="AK58">
        <v>6</v>
      </c>
      <c r="AL58">
        <v>6</v>
      </c>
      <c r="AM58">
        <v>6</v>
      </c>
      <c r="AN58">
        <v>2</v>
      </c>
      <c r="AO58">
        <v>5</v>
      </c>
      <c r="AP58">
        <v>6</v>
      </c>
      <c r="AQ58">
        <v>6</v>
      </c>
      <c r="AR58">
        <v>6</v>
      </c>
      <c r="AS58">
        <v>6</v>
      </c>
      <c r="AT58">
        <v>6</v>
      </c>
      <c r="AU58">
        <v>4</v>
      </c>
      <c r="AV58">
        <v>6</v>
      </c>
      <c r="AW58">
        <v>6</v>
      </c>
      <c r="AX58">
        <v>5</v>
      </c>
      <c r="AY58">
        <v>4</v>
      </c>
      <c r="AZ58">
        <v>6</v>
      </c>
      <c r="BA58">
        <v>6</v>
      </c>
      <c r="BB58">
        <v>6</v>
      </c>
      <c r="BC58">
        <v>6</v>
      </c>
      <c r="BD58">
        <v>5</v>
      </c>
      <c r="BE58">
        <v>5</v>
      </c>
      <c r="BF58">
        <v>6</v>
      </c>
      <c r="BG58">
        <v>6</v>
      </c>
      <c r="BH58">
        <v>7</v>
      </c>
      <c r="BI58">
        <v>7</v>
      </c>
      <c r="BJ58">
        <v>7</v>
      </c>
      <c r="BK58">
        <v>3</v>
      </c>
      <c r="BL58">
        <v>3</v>
      </c>
    </row>
    <row r="59" spans="1:64">
      <c r="A59">
        <v>59</v>
      </c>
      <c r="B59" t="s">
        <v>293</v>
      </c>
      <c r="C59" t="s">
        <v>172</v>
      </c>
      <c r="E59" t="s">
        <v>294</v>
      </c>
      <c r="F59">
        <v>14</v>
      </c>
      <c r="G59" t="s">
        <v>94</v>
      </c>
      <c r="H59" t="s">
        <v>136</v>
      </c>
      <c r="I59" t="s">
        <v>67</v>
      </c>
      <c r="J59" t="s">
        <v>113</v>
      </c>
      <c r="K59">
        <v>10</v>
      </c>
      <c r="L59">
        <v>20</v>
      </c>
      <c r="M59" t="s">
        <v>88</v>
      </c>
      <c r="N59" t="s">
        <v>70</v>
      </c>
      <c r="O59" t="s">
        <v>89</v>
      </c>
      <c r="P59">
        <v>3</v>
      </c>
      <c r="Q59" t="s">
        <v>105</v>
      </c>
      <c r="R59">
        <v>4</v>
      </c>
      <c r="S59" t="s">
        <v>295</v>
      </c>
      <c r="T59" t="s">
        <v>296</v>
      </c>
      <c r="U59">
        <v>2</v>
      </c>
      <c r="V59">
        <v>6</v>
      </c>
      <c r="W59">
        <v>3</v>
      </c>
      <c r="X59">
        <v>2</v>
      </c>
      <c r="Y59">
        <v>3</v>
      </c>
      <c r="Z59">
        <v>2</v>
      </c>
      <c r="AA59">
        <v>1</v>
      </c>
      <c r="AB59">
        <v>4</v>
      </c>
      <c r="AC59">
        <v>2</v>
      </c>
      <c r="AD59">
        <v>2</v>
      </c>
      <c r="AE59">
        <v>5</v>
      </c>
      <c r="AF59">
        <v>3</v>
      </c>
      <c r="AG59">
        <v>3</v>
      </c>
      <c r="AH59">
        <v>2</v>
      </c>
      <c r="AI59">
        <v>2</v>
      </c>
      <c r="AJ59">
        <v>2</v>
      </c>
      <c r="AK59">
        <v>2</v>
      </c>
      <c r="AL59">
        <v>2</v>
      </c>
      <c r="AM59">
        <v>5</v>
      </c>
      <c r="AN59">
        <v>2</v>
      </c>
      <c r="AO59">
        <v>7</v>
      </c>
      <c r="AP59">
        <v>7</v>
      </c>
      <c r="AQ59">
        <v>7</v>
      </c>
      <c r="AR59">
        <v>6</v>
      </c>
      <c r="AS59">
        <v>6</v>
      </c>
      <c r="AT59">
        <v>4</v>
      </c>
      <c r="AU59">
        <v>6</v>
      </c>
      <c r="AV59">
        <v>7</v>
      </c>
      <c r="AW59">
        <v>7</v>
      </c>
      <c r="AX59">
        <v>6</v>
      </c>
      <c r="AY59">
        <v>5</v>
      </c>
      <c r="AZ59">
        <v>7</v>
      </c>
      <c r="BA59">
        <v>5</v>
      </c>
      <c r="BB59">
        <v>4</v>
      </c>
      <c r="BC59">
        <v>6</v>
      </c>
      <c r="BD59">
        <v>6</v>
      </c>
      <c r="BE59">
        <v>5</v>
      </c>
      <c r="BF59">
        <v>5</v>
      </c>
      <c r="BG59">
        <v>5</v>
      </c>
      <c r="BH59">
        <v>6</v>
      </c>
      <c r="BI59">
        <v>6</v>
      </c>
      <c r="BJ59">
        <v>6</v>
      </c>
      <c r="BK59">
        <v>6</v>
      </c>
      <c r="BL59">
        <v>6</v>
      </c>
    </row>
    <row r="60" spans="1:64">
      <c r="A60">
        <v>60</v>
      </c>
      <c r="B60" t="s">
        <v>297</v>
      </c>
      <c r="C60" t="s">
        <v>63</v>
      </c>
      <c r="D60">
        <v>1063297039</v>
      </c>
      <c r="E60" t="s">
        <v>298</v>
      </c>
      <c r="F60">
        <v>27</v>
      </c>
      <c r="G60" t="s">
        <v>94</v>
      </c>
      <c r="H60" t="s">
        <v>78</v>
      </c>
      <c r="I60" t="s">
        <v>67</v>
      </c>
      <c r="J60" t="s">
        <v>299</v>
      </c>
      <c r="K60">
        <v>7</v>
      </c>
      <c r="L60">
        <v>7</v>
      </c>
      <c r="M60" t="s">
        <v>159</v>
      </c>
      <c r="N60" t="s">
        <v>70</v>
      </c>
      <c r="O60" t="s">
        <v>71</v>
      </c>
      <c r="P60">
        <v>4</v>
      </c>
      <c r="Q60" t="s">
        <v>115</v>
      </c>
      <c r="R60">
        <v>2</v>
      </c>
      <c r="S60" t="s">
        <v>124</v>
      </c>
      <c r="T60" t="s">
        <v>91</v>
      </c>
      <c r="U60">
        <v>4</v>
      </c>
      <c r="V60">
        <v>4</v>
      </c>
      <c r="W60">
        <v>4</v>
      </c>
      <c r="X60">
        <v>6</v>
      </c>
      <c r="Y60">
        <v>6</v>
      </c>
      <c r="Z60">
        <v>6</v>
      </c>
      <c r="AA60">
        <v>6</v>
      </c>
      <c r="AB60">
        <v>6</v>
      </c>
      <c r="AC60">
        <v>6</v>
      </c>
      <c r="AD60">
        <v>4</v>
      </c>
      <c r="AE60">
        <v>5</v>
      </c>
      <c r="AF60">
        <v>5</v>
      </c>
      <c r="AG60">
        <v>5</v>
      </c>
      <c r="AH60">
        <v>5</v>
      </c>
      <c r="AI60">
        <v>5</v>
      </c>
      <c r="AJ60">
        <v>5</v>
      </c>
      <c r="AK60">
        <v>5</v>
      </c>
      <c r="AL60">
        <v>3</v>
      </c>
      <c r="AM60">
        <v>5</v>
      </c>
      <c r="AN60">
        <v>1</v>
      </c>
      <c r="AO60">
        <v>4</v>
      </c>
      <c r="AP60">
        <v>4</v>
      </c>
      <c r="AQ60">
        <v>4</v>
      </c>
      <c r="AR60">
        <v>2</v>
      </c>
      <c r="AS60">
        <v>5</v>
      </c>
      <c r="AT60">
        <v>6</v>
      </c>
      <c r="AU60">
        <v>2</v>
      </c>
      <c r="AV60">
        <v>4</v>
      </c>
      <c r="AW60">
        <v>4</v>
      </c>
      <c r="AX60">
        <v>5</v>
      </c>
      <c r="AY60">
        <v>6</v>
      </c>
      <c r="AZ60">
        <v>6</v>
      </c>
      <c r="BA60">
        <v>6</v>
      </c>
      <c r="BB60">
        <v>6</v>
      </c>
      <c r="BC60">
        <v>3</v>
      </c>
      <c r="BD60">
        <v>4</v>
      </c>
      <c r="BE60">
        <v>3</v>
      </c>
      <c r="BF60">
        <v>3</v>
      </c>
      <c r="BG60">
        <v>2</v>
      </c>
      <c r="BH60">
        <v>7</v>
      </c>
      <c r="BI60">
        <v>7</v>
      </c>
      <c r="BJ60">
        <v>7</v>
      </c>
      <c r="BK60">
        <v>4</v>
      </c>
      <c r="BL60">
        <v>2</v>
      </c>
    </row>
    <row r="61" spans="1:64">
      <c r="A61">
        <v>61</v>
      </c>
      <c r="B61" t="s">
        <v>300</v>
      </c>
      <c r="C61" t="s">
        <v>172</v>
      </c>
      <c r="E61" t="s">
        <v>301</v>
      </c>
      <c r="F61">
        <v>31</v>
      </c>
      <c r="G61" t="s">
        <v>65</v>
      </c>
      <c r="H61" t="s">
        <v>153</v>
      </c>
      <c r="I61" t="s">
        <v>67</v>
      </c>
      <c r="J61" t="s">
        <v>95</v>
      </c>
      <c r="K61">
        <v>3</v>
      </c>
      <c r="L61">
        <v>20</v>
      </c>
      <c r="M61" t="s">
        <v>207</v>
      </c>
      <c r="N61" t="s">
        <v>162</v>
      </c>
      <c r="O61" t="s">
        <v>71</v>
      </c>
      <c r="P61">
        <v>6</v>
      </c>
      <c r="Q61" t="s">
        <v>302</v>
      </c>
      <c r="R61">
        <v>4</v>
      </c>
      <c r="S61" t="s">
        <v>73</v>
      </c>
      <c r="T61" t="s">
        <v>303</v>
      </c>
      <c r="U61">
        <v>5</v>
      </c>
      <c r="V61">
        <v>4</v>
      </c>
      <c r="W61">
        <v>5</v>
      </c>
      <c r="X61">
        <v>6</v>
      </c>
      <c r="Y61">
        <v>6</v>
      </c>
      <c r="Z61">
        <v>6</v>
      </c>
      <c r="AA61">
        <v>6</v>
      </c>
      <c r="AB61">
        <v>5</v>
      </c>
      <c r="AC61">
        <v>6</v>
      </c>
      <c r="AD61">
        <v>4</v>
      </c>
      <c r="AE61">
        <v>6</v>
      </c>
      <c r="AF61">
        <v>5</v>
      </c>
      <c r="AG61">
        <v>6</v>
      </c>
      <c r="AH61">
        <v>6</v>
      </c>
      <c r="AI61">
        <v>6</v>
      </c>
      <c r="AJ61">
        <v>6</v>
      </c>
      <c r="AK61">
        <v>6</v>
      </c>
      <c r="AL61">
        <v>6</v>
      </c>
      <c r="AM61">
        <v>6</v>
      </c>
      <c r="AN61">
        <v>3</v>
      </c>
      <c r="AO61">
        <v>6</v>
      </c>
      <c r="AP61">
        <v>6</v>
      </c>
      <c r="AQ61">
        <v>6</v>
      </c>
      <c r="AR61">
        <v>5</v>
      </c>
      <c r="AS61">
        <v>5</v>
      </c>
      <c r="AT61">
        <v>5</v>
      </c>
      <c r="AU61">
        <v>5</v>
      </c>
      <c r="AV61">
        <v>6</v>
      </c>
      <c r="AW61">
        <v>6</v>
      </c>
      <c r="AX61">
        <v>3</v>
      </c>
      <c r="AY61">
        <v>5</v>
      </c>
      <c r="AZ61">
        <v>4</v>
      </c>
      <c r="BA61">
        <v>5</v>
      </c>
      <c r="BB61">
        <v>5</v>
      </c>
      <c r="BC61">
        <v>3</v>
      </c>
      <c r="BD61">
        <v>4</v>
      </c>
      <c r="BE61">
        <v>4</v>
      </c>
      <c r="BF61">
        <v>5</v>
      </c>
      <c r="BG61">
        <v>5</v>
      </c>
      <c r="BH61">
        <v>6</v>
      </c>
      <c r="BI61">
        <v>6</v>
      </c>
      <c r="BJ61">
        <v>6</v>
      </c>
      <c r="BK61">
        <v>2</v>
      </c>
      <c r="BL61">
        <v>2</v>
      </c>
    </row>
    <row r="62" spans="1:64">
      <c r="A62">
        <v>62</v>
      </c>
      <c r="B62" t="s">
        <v>304</v>
      </c>
      <c r="C62" t="s">
        <v>111</v>
      </c>
      <c r="D62">
        <v>1091993147</v>
      </c>
      <c r="E62" t="s">
        <v>305</v>
      </c>
      <c r="F62">
        <v>28</v>
      </c>
      <c r="G62" t="s">
        <v>94</v>
      </c>
      <c r="H62" t="s">
        <v>265</v>
      </c>
      <c r="I62" t="s">
        <v>67</v>
      </c>
      <c r="J62" t="s">
        <v>103</v>
      </c>
      <c r="K62" t="s">
        <v>306</v>
      </c>
      <c r="L62" t="s">
        <v>307</v>
      </c>
      <c r="M62" t="s">
        <v>308</v>
      </c>
      <c r="N62" t="s">
        <v>70</v>
      </c>
      <c r="O62" t="s">
        <v>71</v>
      </c>
      <c r="P62">
        <v>4</v>
      </c>
      <c r="Q62" t="s">
        <v>90</v>
      </c>
      <c r="R62">
        <v>1</v>
      </c>
      <c r="S62" t="s">
        <v>124</v>
      </c>
      <c r="T62" t="s">
        <v>309</v>
      </c>
      <c r="U62">
        <v>2</v>
      </c>
      <c r="V62">
        <v>4</v>
      </c>
      <c r="W62">
        <v>2</v>
      </c>
      <c r="X62">
        <v>4</v>
      </c>
      <c r="Y62">
        <v>4</v>
      </c>
      <c r="Z62">
        <v>6</v>
      </c>
      <c r="AA62">
        <v>2</v>
      </c>
      <c r="AB62">
        <v>4</v>
      </c>
      <c r="AC62">
        <v>5</v>
      </c>
      <c r="AD62">
        <v>1</v>
      </c>
      <c r="AE62">
        <v>4</v>
      </c>
      <c r="AF62">
        <v>4</v>
      </c>
      <c r="AG62">
        <v>4</v>
      </c>
      <c r="AH62">
        <v>4</v>
      </c>
      <c r="AI62">
        <v>7</v>
      </c>
      <c r="AJ62">
        <v>5</v>
      </c>
      <c r="AK62">
        <v>7</v>
      </c>
      <c r="AL62">
        <v>4</v>
      </c>
      <c r="AM62">
        <v>4</v>
      </c>
      <c r="AN62">
        <v>4</v>
      </c>
      <c r="AO62">
        <v>4</v>
      </c>
      <c r="AP62">
        <v>4</v>
      </c>
      <c r="AQ62">
        <v>2</v>
      </c>
      <c r="AR62">
        <v>6</v>
      </c>
      <c r="AS62">
        <v>5</v>
      </c>
      <c r="AT62">
        <v>5</v>
      </c>
      <c r="AU62">
        <v>4</v>
      </c>
      <c r="AV62">
        <v>7</v>
      </c>
      <c r="AW62">
        <v>4</v>
      </c>
      <c r="AX62">
        <v>4</v>
      </c>
      <c r="AY62">
        <v>1</v>
      </c>
      <c r="AZ62">
        <v>7</v>
      </c>
      <c r="BA62">
        <v>4</v>
      </c>
      <c r="BB62">
        <v>2</v>
      </c>
      <c r="BC62">
        <v>1</v>
      </c>
      <c r="BD62">
        <v>1</v>
      </c>
      <c r="BE62">
        <v>1</v>
      </c>
      <c r="BF62">
        <v>1</v>
      </c>
      <c r="BG62">
        <v>4</v>
      </c>
      <c r="BH62">
        <v>5</v>
      </c>
      <c r="BI62">
        <v>5</v>
      </c>
      <c r="BJ62">
        <v>5</v>
      </c>
      <c r="BK62">
        <v>2</v>
      </c>
      <c r="BL62">
        <v>2</v>
      </c>
    </row>
    <row r="63" spans="1:64">
      <c r="A63">
        <v>63</v>
      </c>
      <c r="B63" t="s">
        <v>310</v>
      </c>
      <c r="C63" t="s">
        <v>135</v>
      </c>
      <c r="E63" t="s">
        <v>311</v>
      </c>
      <c r="F63">
        <v>14</v>
      </c>
      <c r="G63" t="s">
        <v>94</v>
      </c>
      <c r="H63" t="s">
        <v>86</v>
      </c>
      <c r="I63" t="s">
        <v>67</v>
      </c>
      <c r="J63" t="s">
        <v>113</v>
      </c>
      <c r="K63">
        <v>5</v>
      </c>
      <c r="L63">
        <v>10</v>
      </c>
      <c r="M63" t="s">
        <v>312</v>
      </c>
      <c r="N63" t="s">
        <v>70</v>
      </c>
      <c r="O63" t="s">
        <v>89</v>
      </c>
      <c r="P63">
        <v>1</v>
      </c>
      <c r="Q63" t="s">
        <v>313</v>
      </c>
      <c r="R63">
        <v>2</v>
      </c>
      <c r="S63" t="s">
        <v>163</v>
      </c>
      <c r="T63" t="s">
        <v>314</v>
      </c>
      <c r="U63">
        <v>5</v>
      </c>
      <c r="V63">
        <v>3</v>
      </c>
      <c r="W63">
        <v>4</v>
      </c>
      <c r="X63">
        <v>7</v>
      </c>
      <c r="Y63">
        <v>7</v>
      </c>
      <c r="Z63">
        <v>5</v>
      </c>
      <c r="AA63">
        <v>4</v>
      </c>
      <c r="AB63">
        <v>3</v>
      </c>
      <c r="AC63">
        <v>4</v>
      </c>
      <c r="AD63">
        <v>4</v>
      </c>
      <c r="AE63">
        <v>4</v>
      </c>
      <c r="AF63">
        <v>4</v>
      </c>
      <c r="AG63">
        <v>4</v>
      </c>
      <c r="AH63">
        <v>4</v>
      </c>
      <c r="AI63">
        <v>4</v>
      </c>
      <c r="AJ63">
        <v>4</v>
      </c>
      <c r="AK63">
        <v>4</v>
      </c>
      <c r="AL63">
        <v>5</v>
      </c>
      <c r="AM63">
        <v>7</v>
      </c>
      <c r="AN63">
        <v>2</v>
      </c>
      <c r="AO63">
        <v>7</v>
      </c>
      <c r="AP63">
        <v>5</v>
      </c>
      <c r="AQ63">
        <v>2</v>
      </c>
      <c r="AR63">
        <v>4</v>
      </c>
      <c r="AS63">
        <v>4</v>
      </c>
      <c r="AT63">
        <v>4</v>
      </c>
      <c r="AU63">
        <v>4</v>
      </c>
      <c r="AV63">
        <v>5</v>
      </c>
      <c r="AW63">
        <v>4</v>
      </c>
      <c r="AX63">
        <v>6</v>
      </c>
      <c r="AY63">
        <v>2</v>
      </c>
      <c r="AZ63">
        <v>5</v>
      </c>
      <c r="BA63">
        <v>1</v>
      </c>
      <c r="BB63">
        <v>1</v>
      </c>
      <c r="BC63">
        <v>1</v>
      </c>
      <c r="BD63">
        <v>1</v>
      </c>
      <c r="BE63">
        <v>1</v>
      </c>
      <c r="BF63">
        <v>1</v>
      </c>
      <c r="BG63">
        <v>2</v>
      </c>
      <c r="BH63">
        <v>4</v>
      </c>
      <c r="BI63">
        <v>4</v>
      </c>
      <c r="BJ63">
        <v>4</v>
      </c>
      <c r="BK63">
        <v>6</v>
      </c>
      <c r="BL63">
        <v>6</v>
      </c>
    </row>
    <row r="64" spans="1:64">
      <c r="A64">
        <v>64</v>
      </c>
      <c r="B64" t="s">
        <v>315</v>
      </c>
      <c r="C64" t="s">
        <v>100</v>
      </c>
      <c r="D64">
        <v>1068036853</v>
      </c>
      <c r="E64" t="s">
        <v>316</v>
      </c>
      <c r="F64">
        <v>20</v>
      </c>
      <c r="G64" t="s">
        <v>94</v>
      </c>
      <c r="H64" t="s">
        <v>78</v>
      </c>
      <c r="I64" t="s">
        <v>67</v>
      </c>
      <c r="J64" t="s">
        <v>87</v>
      </c>
      <c r="K64">
        <v>1</v>
      </c>
      <c r="L64">
        <v>1</v>
      </c>
      <c r="M64" t="s">
        <v>317</v>
      </c>
      <c r="N64" t="s">
        <v>162</v>
      </c>
      <c r="O64" t="s">
        <v>89</v>
      </c>
      <c r="P64">
        <v>5</v>
      </c>
      <c r="Q64" t="s">
        <v>105</v>
      </c>
      <c r="R64">
        <v>3</v>
      </c>
      <c r="S64" t="s">
        <v>106</v>
      </c>
      <c r="T64" t="s">
        <v>164</v>
      </c>
      <c r="U64">
        <v>3</v>
      </c>
      <c r="V64">
        <v>5</v>
      </c>
      <c r="W64">
        <v>3</v>
      </c>
      <c r="X64">
        <v>3</v>
      </c>
      <c r="Y64">
        <v>3</v>
      </c>
      <c r="Z64">
        <v>3</v>
      </c>
      <c r="AA64">
        <v>1</v>
      </c>
      <c r="AB64">
        <v>4</v>
      </c>
      <c r="AC64">
        <v>3</v>
      </c>
      <c r="AD64">
        <v>3</v>
      </c>
      <c r="AE64">
        <v>5</v>
      </c>
      <c r="AF64">
        <v>5</v>
      </c>
      <c r="AG64">
        <v>5</v>
      </c>
      <c r="AH64">
        <v>5</v>
      </c>
      <c r="AI64">
        <v>2</v>
      </c>
      <c r="AJ64">
        <v>2</v>
      </c>
      <c r="AK64">
        <v>2</v>
      </c>
      <c r="AL64">
        <v>2</v>
      </c>
      <c r="AM64">
        <v>2</v>
      </c>
      <c r="AN64">
        <v>2</v>
      </c>
      <c r="AO64">
        <v>2</v>
      </c>
      <c r="AP64">
        <v>2</v>
      </c>
      <c r="AQ64">
        <v>5</v>
      </c>
      <c r="AR64">
        <v>5</v>
      </c>
      <c r="AS64">
        <v>5</v>
      </c>
      <c r="AT64">
        <v>5</v>
      </c>
      <c r="AU64">
        <v>6</v>
      </c>
      <c r="AV64">
        <v>6</v>
      </c>
      <c r="AW64">
        <v>4</v>
      </c>
      <c r="AX64">
        <v>6</v>
      </c>
      <c r="AY64">
        <v>5</v>
      </c>
      <c r="AZ64">
        <v>6</v>
      </c>
      <c r="BA64">
        <v>4</v>
      </c>
      <c r="BB64">
        <v>3</v>
      </c>
      <c r="BC64">
        <v>3</v>
      </c>
      <c r="BD64">
        <v>4</v>
      </c>
      <c r="BE64">
        <v>3</v>
      </c>
      <c r="BF64">
        <v>3</v>
      </c>
      <c r="BG64">
        <v>2</v>
      </c>
      <c r="BH64">
        <v>4</v>
      </c>
      <c r="BI64">
        <v>5</v>
      </c>
      <c r="BJ64">
        <v>5</v>
      </c>
      <c r="BK64">
        <v>3</v>
      </c>
      <c r="BL64">
        <v>3</v>
      </c>
    </row>
    <row r="65" spans="1:64">
      <c r="A65">
        <v>65</v>
      </c>
      <c r="B65" t="s">
        <v>318</v>
      </c>
      <c r="C65" t="s">
        <v>119</v>
      </c>
      <c r="D65">
        <v>1052316712</v>
      </c>
      <c r="E65" t="s">
        <v>319</v>
      </c>
      <c r="F65">
        <v>28</v>
      </c>
      <c r="G65" t="s">
        <v>65</v>
      </c>
      <c r="H65" t="s">
        <v>144</v>
      </c>
      <c r="I65" t="s">
        <v>67</v>
      </c>
      <c r="J65" t="s">
        <v>103</v>
      </c>
      <c r="K65">
        <v>4</v>
      </c>
      <c r="L65">
        <v>6</v>
      </c>
      <c r="M65" t="s">
        <v>207</v>
      </c>
      <c r="N65" t="s">
        <v>162</v>
      </c>
      <c r="O65" t="s">
        <v>71</v>
      </c>
      <c r="P65">
        <v>6</v>
      </c>
      <c r="Q65" t="s">
        <v>97</v>
      </c>
      <c r="R65">
        <v>5</v>
      </c>
      <c r="S65" t="s">
        <v>163</v>
      </c>
      <c r="T65" t="s">
        <v>74</v>
      </c>
      <c r="U65">
        <v>3</v>
      </c>
      <c r="V65">
        <v>2</v>
      </c>
      <c r="W65">
        <v>1</v>
      </c>
      <c r="X65">
        <v>2</v>
      </c>
      <c r="Y65">
        <v>6</v>
      </c>
      <c r="Z65">
        <v>4</v>
      </c>
      <c r="AA65">
        <v>5</v>
      </c>
      <c r="AB65">
        <v>1</v>
      </c>
      <c r="AC65">
        <v>2</v>
      </c>
      <c r="AD65">
        <v>1</v>
      </c>
      <c r="AE65">
        <v>6</v>
      </c>
      <c r="AF65">
        <v>5</v>
      </c>
      <c r="AG65">
        <v>6</v>
      </c>
      <c r="AH65">
        <v>5</v>
      </c>
      <c r="AI65">
        <v>6</v>
      </c>
      <c r="AJ65">
        <v>7</v>
      </c>
      <c r="AK65">
        <v>6</v>
      </c>
      <c r="AL65">
        <v>4</v>
      </c>
      <c r="AM65">
        <v>7</v>
      </c>
      <c r="AN65">
        <v>3</v>
      </c>
      <c r="AO65">
        <v>6</v>
      </c>
      <c r="AP65">
        <v>6</v>
      </c>
      <c r="AQ65">
        <v>7</v>
      </c>
      <c r="AR65">
        <v>4</v>
      </c>
      <c r="AS65">
        <v>6</v>
      </c>
      <c r="AT65">
        <v>7</v>
      </c>
      <c r="AU65">
        <v>5</v>
      </c>
      <c r="AV65">
        <v>6</v>
      </c>
      <c r="AW65">
        <v>6</v>
      </c>
      <c r="AX65">
        <v>2</v>
      </c>
      <c r="AY65">
        <v>6</v>
      </c>
      <c r="AZ65">
        <v>7</v>
      </c>
      <c r="BA65">
        <v>4</v>
      </c>
      <c r="BB65">
        <v>5</v>
      </c>
      <c r="BC65">
        <v>5</v>
      </c>
      <c r="BD65">
        <v>5</v>
      </c>
      <c r="BE65">
        <v>5</v>
      </c>
      <c r="BF65">
        <v>3</v>
      </c>
      <c r="BG65">
        <v>2</v>
      </c>
      <c r="BH65">
        <v>5</v>
      </c>
      <c r="BI65">
        <v>6</v>
      </c>
      <c r="BJ65">
        <v>4</v>
      </c>
      <c r="BK65">
        <v>6</v>
      </c>
      <c r="BL65">
        <v>3</v>
      </c>
    </row>
    <row r="66" spans="1:64">
      <c r="A66">
        <v>66</v>
      </c>
      <c r="B66" t="s">
        <v>320</v>
      </c>
      <c r="C66" t="s">
        <v>119</v>
      </c>
      <c r="D66">
        <v>1072820618</v>
      </c>
      <c r="E66" t="s">
        <v>321</v>
      </c>
      <c r="F66">
        <v>29</v>
      </c>
      <c r="G66" t="s">
        <v>65</v>
      </c>
      <c r="H66" t="s">
        <v>78</v>
      </c>
      <c r="I66" t="s">
        <v>67</v>
      </c>
      <c r="J66" t="s">
        <v>113</v>
      </c>
      <c r="K66">
        <v>5</v>
      </c>
      <c r="L66">
        <v>7</v>
      </c>
      <c r="M66" t="s">
        <v>154</v>
      </c>
      <c r="N66" t="s">
        <v>81</v>
      </c>
      <c r="O66" t="s">
        <v>71</v>
      </c>
      <c r="P66">
        <v>6</v>
      </c>
      <c r="Q66" t="s">
        <v>82</v>
      </c>
      <c r="R66">
        <v>5</v>
      </c>
      <c r="S66" t="s">
        <v>83</v>
      </c>
      <c r="T66" t="s">
        <v>322</v>
      </c>
      <c r="U66">
        <v>3</v>
      </c>
      <c r="V66">
        <v>5</v>
      </c>
      <c r="W66">
        <v>5</v>
      </c>
      <c r="X66">
        <v>6</v>
      </c>
      <c r="Y66">
        <v>6</v>
      </c>
      <c r="Z66">
        <v>6</v>
      </c>
      <c r="AA66">
        <v>6</v>
      </c>
      <c r="AB66">
        <v>6</v>
      </c>
      <c r="AC66">
        <v>5</v>
      </c>
      <c r="AD66">
        <v>3</v>
      </c>
      <c r="AE66">
        <v>4</v>
      </c>
      <c r="AF66">
        <v>4</v>
      </c>
      <c r="AG66">
        <v>4</v>
      </c>
      <c r="AH66">
        <v>4</v>
      </c>
      <c r="AI66">
        <v>7</v>
      </c>
      <c r="AJ66">
        <v>7</v>
      </c>
      <c r="AK66">
        <v>7</v>
      </c>
      <c r="AL66">
        <v>7</v>
      </c>
      <c r="AM66">
        <v>7</v>
      </c>
      <c r="AN66">
        <v>3</v>
      </c>
      <c r="AO66">
        <v>6</v>
      </c>
      <c r="AP66">
        <v>6</v>
      </c>
      <c r="AQ66">
        <v>7</v>
      </c>
      <c r="AR66">
        <v>7</v>
      </c>
      <c r="AS66">
        <v>7</v>
      </c>
      <c r="AT66">
        <v>7</v>
      </c>
      <c r="AU66">
        <v>7</v>
      </c>
      <c r="AV66">
        <v>7</v>
      </c>
      <c r="AW66">
        <v>7</v>
      </c>
      <c r="AX66">
        <v>5</v>
      </c>
      <c r="AY66">
        <v>3</v>
      </c>
      <c r="AZ66">
        <v>6</v>
      </c>
      <c r="BA66">
        <v>4</v>
      </c>
      <c r="BB66">
        <v>4</v>
      </c>
      <c r="BC66">
        <v>3</v>
      </c>
      <c r="BD66">
        <v>5</v>
      </c>
      <c r="BE66">
        <v>3</v>
      </c>
      <c r="BF66">
        <v>4</v>
      </c>
      <c r="BG66">
        <v>5</v>
      </c>
      <c r="BH66">
        <v>6</v>
      </c>
      <c r="BI66">
        <v>6</v>
      </c>
      <c r="BJ66">
        <v>5</v>
      </c>
      <c r="BK66">
        <v>3</v>
      </c>
      <c r="BL66">
        <v>5</v>
      </c>
    </row>
    <row r="67" spans="1:64">
      <c r="A67">
        <v>67</v>
      </c>
      <c r="B67" t="s">
        <v>323</v>
      </c>
      <c r="C67" t="s">
        <v>119</v>
      </c>
      <c r="D67">
        <v>1098810110</v>
      </c>
      <c r="E67" t="s">
        <v>324</v>
      </c>
      <c r="F67">
        <v>26</v>
      </c>
      <c r="G67" t="s">
        <v>65</v>
      </c>
      <c r="H67" t="s">
        <v>78</v>
      </c>
      <c r="I67" t="s">
        <v>79</v>
      </c>
      <c r="J67" t="s">
        <v>68</v>
      </c>
      <c r="K67">
        <v>12</v>
      </c>
      <c r="L67">
        <v>4</v>
      </c>
      <c r="M67" t="s">
        <v>325</v>
      </c>
      <c r="N67" t="s">
        <v>81</v>
      </c>
      <c r="O67" t="s">
        <v>71</v>
      </c>
      <c r="P67">
        <v>2</v>
      </c>
      <c r="Q67" t="s">
        <v>115</v>
      </c>
      <c r="R67">
        <v>5</v>
      </c>
      <c r="S67" t="s">
        <v>83</v>
      </c>
      <c r="T67" t="s">
        <v>188</v>
      </c>
      <c r="U67">
        <v>6</v>
      </c>
      <c r="V67">
        <v>5</v>
      </c>
      <c r="W67">
        <v>1</v>
      </c>
      <c r="X67">
        <v>5</v>
      </c>
      <c r="Y67">
        <v>4</v>
      </c>
      <c r="Z67">
        <v>5</v>
      </c>
      <c r="AA67">
        <v>1</v>
      </c>
      <c r="AB67">
        <v>3</v>
      </c>
      <c r="AC67">
        <v>5</v>
      </c>
      <c r="AD67">
        <v>2</v>
      </c>
      <c r="AE67">
        <v>6</v>
      </c>
      <c r="AF67">
        <v>6</v>
      </c>
      <c r="AG67">
        <v>5</v>
      </c>
      <c r="AH67">
        <v>6</v>
      </c>
      <c r="AI67">
        <v>4</v>
      </c>
      <c r="AJ67">
        <v>5</v>
      </c>
      <c r="AK67">
        <v>7</v>
      </c>
      <c r="AL67">
        <v>6</v>
      </c>
      <c r="AM67">
        <v>7</v>
      </c>
      <c r="AN67">
        <v>4</v>
      </c>
      <c r="AO67">
        <v>5</v>
      </c>
      <c r="AP67">
        <v>5</v>
      </c>
      <c r="AQ67">
        <v>7</v>
      </c>
      <c r="AR67">
        <v>6</v>
      </c>
      <c r="AS67">
        <v>7</v>
      </c>
      <c r="AT67">
        <v>4</v>
      </c>
      <c r="AU67">
        <v>3</v>
      </c>
      <c r="AV67">
        <v>2</v>
      </c>
      <c r="AW67">
        <v>3</v>
      </c>
      <c r="AX67">
        <v>5</v>
      </c>
      <c r="AY67">
        <v>3</v>
      </c>
      <c r="AZ67">
        <v>6</v>
      </c>
      <c r="BA67">
        <v>7</v>
      </c>
      <c r="BB67">
        <v>3</v>
      </c>
      <c r="BC67">
        <v>6</v>
      </c>
      <c r="BD67">
        <v>7</v>
      </c>
      <c r="BE67">
        <v>4</v>
      </c>
      <c r="BF67">
        <v>5</v>
      </c>
      <c r="BG67">
        <v>7</v>
      </c>
      <c r="BH67">
        <v>7</v>
      </c>
      <c r="BI67">
        <v>6</v>
      </c>
      <c r="BJ67">
        <v>6</v>
      </c>
      <c r="BK67">
        <v>2</v>
      </c>
      <c r="BL67">
        <v>1</v>
      </c>
    </row>
    <row r="68" spans="1:64">
      <c r="A68">
        <v>68</v>
      </c>
      <c r="B68" t="s">
        <v>326</v>
      </c>
      <c r="C68" t="s">
        <v>166</v>
      </c>
      <c r="D68">
        <v>1050632575</v>
      </c>
      <c r="E68" t="s">
        <v>327</v>
      </c>
      <c r="F68">
        <v>32</v>
      </c>
      <c r="G68" t="s">
        <v>65</v>
      </c>
      <c r="H68" t="s">
        <v>153</v>
      </c>
      <c r="I68" t="s">
        <v>328</v>
      </c>
      <c r="J68" t="s">
        <v>113</v>
      </c>
      <c r="K68">
        <v>6</v>
      </c>
      <c r="L68">
        <v>20</v>
      </c>
      <c r="M68" t="s">
        <v>283</v>
      </c>
      <c r="N68" t="s">
        <v>329</v>
      </c>
      <c r="O68" t="s">
        <v>89</v>
      </c>
      <c r="P68">
        <v>6</v>
      </c>
      <c r="Q68" t="s">
        <v>105</v>
      </c>
      <c r="R68">
        <v>2</v>
      </c>
      <c r="S68" t="s">
        <v>330</v>
      </c>
      <c r="T68" t="s">
        <v>74</v>
      </c>
      <c r="U68">
        <v>5</v>
      </c>
      <c r="V68">
        <v>6</v>
      </c>
      <c r="W68">
        <v>6</v>
      </c>
      <c r="X68">
        <v>6</v>
      </c>
      <c r="Y68">
        <v>6</v>
      </c>
      <c r="Z68">
        <v>4</v>
      </c>
      <c r="AA68">
        <v>3</v>
      </c>
      <c r="AB68">
        <v>5</v>
      </c>
      <c r="AC68">
        <v>6</v>
      </c>
      <c r="AD68">
        <v>6</v>
      </c>
      <c r="AE68">
        <v>7</v>
      </c>
      <c r="AF68">
        <v>7</v>
      </c>
      <c r="AG68">
        <v>6</v>
      </c>
      <c r="AH68">
        <v>7</v>
      </c>
      <c r="AI68">
        <v>7</v>
      </c>
      <c r="AJ68">
        <v>6</v>
      </c>
      <c r="AK68">
        <v>6</v>
      </c>
      <c r="AL68">
        <v>6</v>
      </c>
      <c r="AM68">
        <v>7</v>
      </c>
      <c r="AN68">
        <v>6</v>
      </c>
      <c r="AO68">
        <v>7</v>
      </c>
      <c r="AP68">
        <v>7</v>
      </c>
      <c r="AQ68">
        <v>7</v>
      </c>
      <c r="AR68">
        <v>7</v>
      </c>
      <c r="AS68">
        <v>7</v>
      </c>
      <c r="AT68">
        <v>6</v>
      </c>
      <c r="AU68">
        <v>6</v>
      </c>
      <c r="AV68">
        <v>7</v>
      </c>
      <c r="AW68">
        <v>6</v>
      </c>
      <c r="AX68">
        <v>2</v>
      </c>
      <c r="AY68">
        <v>6</v>
      </c>
      <c r="AZ68">
        <v>5</v>
      </c>
      <c r="BA68">
        <v>2</v>
      </c>
      <c r="BB68">
        <v>6</v>
      </c>
      <c r="BC68">
        <v>5</v>
      </c>
      <c r="BD68">
        <v>6</v>
      </c>
      <c r="BE68">
        <v>6</v>
      </c>
      <c r="BF68">
        <v>5</v>
      </c>
      <c r="BG68">
        <v>6</v>
      </c>
      <c r="BH68">
        <v>5</v>
      </c>
      <c r="BI68">
        <v>5</v>
      </c>
      <c r="BJ68">
        <v>6</v>
      </c>
      <c r="BK68">
        <v>2</v>
      </c>
      <c r="BL68">
        <v>2</v>
      </c>
    </row>
    <row r="69" spans="1:64">
      <c r="A69">
        <v>69</v>
      </c>
      <c r="B69" t="s">
        <v>331</v>
      </c>
      <c r="C69" t="s">
        <v>63</v>
      </c>
      <c r="D69">
        <v>1076477978</v>
      </c>
      <c r="E69" t="s">
        <v>332</v>
      </c>
      <c r="F69">
        <v>30</v>
      </c>
      <c r="G69" t="s">
        <v>94</v>
      </c>
      <c r="H69" t="s">
        <v>153</v>
      </c>
      <c r="I69" t="s">
        <v>67</v>
      </c>
      <c r="J69" t="s">
        <v>68</v>
      </c>
      <c r="K69">
        <v>10</v>
      </c>
      <c r="L69">
        <v>50</v>
      </c>
      <c r="M69" t="s">
        <v>159</v>
      </c>
      <c r="N69" t="s">
        <v>70</v>
      </c>
      <c r="O69" t="s">
        <v>71</v>
      </c>
      <c r="P69">
        <v>5</v>
      </c>
      <c r="Q69" t="s">
        <v>82</v>
      </c>
      <c r="R69">
        <v>4</v>
      </c>
      <c r="S69" t="s">
        <v>73</v>
      </c>
      <c r="T69" t="s">
        <v>74</v>
      </c>
      <c r="U69">
        <v>5</v>
      </c>
      <c r="V69">
        <v>5</v>
      </c>
      <c r="W69">
        <v>5</v>
      </c>
      <c r="X69">
        <v>4</v>
      </c>
      <c r="Y69">
        <v>3</v>
      </c>
      <c r="Z69">
        <v>6</v>
      </c>
      <c r="AA69">
        <v>5</v>
      </c>
      <c r="AB69">
        <v>3</v>
      </c>
      <c r="AC69">
        <v>5</v>
      </c>
      <c r="AD69">
        <v>4</v>
      </c>
      <c r="AE69">
        <v>5</v>
      </c>
      <c r="AF69">
        <v>4</v>
      </c>
      <c r="AG69">
        <v>6</v>
      </c>
      <c r="AH69">
        <v>4</v>
      </c>
      <c r="AI69">
        <v>3</v>
      </c>
      <c r="AJ69">
        <v>4</v>
      </c>
      <c r="AK69">
        <v>5</v>
      </c>
      <c r="AL69">
        <v>4</v>
      </c>
      <c r="AM69">
        <v>4</v>
      </c>
      <c r="AN69">
        <v>5</v>
      </c>
      <c r="AO69">
        <v>6</v>
      </c>
      <c r="AP69">
        <v>5</v>
      </c>
      <c r="AQ69">
        <v>4</v>
      </c>
      <c r="AR69">
        <v>4</v>
      </c>
      <c r="AS69">
        <v>3</v>
      </c>
      <c r="AT69">
        <v>5</v>
      </c>
      <c r="AU69">
        <v>5</v>
      </c>
      <c r="AV69">
        <v>6</v>
      </c>
      <c r="AW69">
        <v>3</v>
      </c>
      <c r="AX69">
        <v>4</v>
      </c>
      <c r="AY69">
        <v>6</v>
      </c>
      <c r="AZ69">
        <v>5</v>
      </c>
      <c r="BA69">
        <v>6</v>
      </c>
      <c r="BB69">
        <v>6</v>
      </c>
      <c r="BC69">
        <v>5</v>
      </c>
      <c r="BD69">
        <v>5</v>
      </c>
      <c r="BE69">
        <v>6</v>
      </c>
      <c r="BF69">
        <v>6</v>
      </c>
      <c r="BG69">
        <v>7</v>
      </c>
      <c r="BH69">
        <v>7</v>
      </c>
      <c r="BI69">
        <v>7</v>
      </c>
      <c r="BJ69">
        <v>7</v>
      </c>
      <c r="BK69">
        <v>5</v>
      </c>
      <c r="BL69">
        <v>1</v>
      </c>
    </row>
    <row r="70" spans="1:64">
      <c r="A70">
        <v>70</v>
      </c>
      <c r="B70" t="s">
        <v>333</v>
      </c>
      <c r="C70" t="s">
        <v>172</v>
      </c>
      <c r="E70" t="s">
        <v>334</v>
      </c>
      <c r="F70">
        <v>11</v>
      </c>
      <c r="G70" t="s">
        <v>94</v>
      </c>
      <c r="H70" t="s">
        <v>174</v>
      </c>
      <c r="I70" t="s">
        <v>67</v>
      </c>
      <c r="J70" t="s">
        <v>103</v>
      </c>
      <c r="K70">
        <v>30</v>
      </c>
      <c r="L70">
        <v>40</v>
      </c>
      <c r="M70" t="s">
        <v>137</v>
      </c>
      <c r="N70" t="s">
        <v>70</v>
      </c>
      <c r="O70" t="s">
        <v>71</v>
      </c>
      <c r="P70">
        <v>7</v>
      </c>
      <c r="Q70" t="s">
        <v>105</v>
      </c>
      <c r="R70">
        <v>7</v>
      </c>
      <c r="S70" t="s">
        <v>196</v>
      </c>
      <c r="T70" t="s">
        <v>74</v>
      </c>
      <c r="U70">
        <v>4</v>
      </c>
      <c r="V70">
        <v>5</v>
      </c>
      <c r="W70">
        <v>2</v>
      </c>
      <c r="X70">
        <v>5</v>
      </c>
      <c r="Y70">
        <v>6</v>
      </c>
      <c r="Z70">
        <v>6</v>
      </c>
      <c r="AA70">
        <v>2</v>
      </c>
      <c r="AB70">
        <v>3</v>
      </c>
      <c r="AC70">
        <v>4</v>
      </c>
      <c r="AD70">
        <v>1</v>
      </c>
      <c r="AE70">
        <v>6</v>
      </c>
      <c r="AF70">
        <v>6</v>
      </c>
      <c r="AG70">
        <v>6</v>
      </c>
      <c r="AH70">
        <v>6</v>
      </c>
      <c r="AI70">
        <v>6</v>
      </c>
      <c r="AJ70">
        <v>6</v>
      </c>
      <c r="AK70">
        <v>6</v>
      </c>
      <c r="AL70">
        <v>6</v>
      </c>
      <c r="AM70">
        <v>6</v>
      </c>
      <c r="AN70">
        <v>6</v>
      </c>
      <c r="AO70">
        <v>6</v>
      </c>
      <c r="AP70">
        <v>6</v>
      </c>
      <c r="AQ70">
        <v>6</v>
      </c>
      <c r="AR70">
        <v>6</v>
      </c>
      <c r="AS70">
        <v>6</v>
      </c>
      <c r="AT70">
        <v>6</v>
      </c>
      <c r="AU70">
        <v>6</v>
      </c>
      <c r="AV70">
        <v>6</v>
      </c>
      <c r="AW70">
        <v>6</v>
      </c>
      <c r="AX70">
        <v>1</v>
      </c>
      <c r="AY70">
        <v>7</v>
      </c>
      <c r="AZ70">
        <v>1</v>
      </c>
      <c r="BA70">
        <v>7</v>
      </c>
      <c r="BB70">
        <v>7</v>
      </c>
      <c r="BC70">
        <v>7</v>
      </c>
      <c r="BD70">
        <v>7</v>
      </c>
      <c r="BE70">
        <v>7</v>
      </c>
      <c r="BF70">
        <v>7</v>
      </c>
      <c r="BG70">
        <v>7</v>
      </c>
      <c r="BH70">
        <v>7</v>
      </c>
      <c r="BI70">
        <v>7</v>
      </c>
      <c r="BJ70">
        <v>7</v>
      </c>
      <c r="BK70">
        <v>1</v>
      </c>
      <c r="BL70">
        <v>1</v>
      </c>
    </row>
    <row r="71" spans="1:64">
      <c r="A71">
        <v>71</v>
      </c>
      <c r="B71" t="s">
        <v>335</v>
      </c>
      <c r="C71" t="s">
        <v>166</v>
      </c>
      <c r="D71">
        <v>1075772205</v>
      </c>
      <c r="E71" t="s">
        <v>336</v>
      </c>
      <c r="F71">
        <v>22</v>
      </c>
      <c r="G71" t="s">
        <v>65</v>
      </c>
      <c r="H71" t="s">
        <v>78</v>
      </c>
      <c r="I71" t="s">
        <v>67</v>
      </c>
      <c r="J71" t="s">
        <v>87</v>
      </c>
      <c r="K71">
        <v>2</v>
      </c>
      <c r="L71">
        <v>5</v>
      </c>
      <c r="M71" t="s">
        <v>147</v>
      </c>
      <c r="N71" t="s">
        <v>70</v>
      </c>
      <c r="O71" t="s">
        <v>89</v>
      </c>
      <c r="P71">
        <v>4</v>
      </c>
      <c r="Q71" t="s">
        <v>90</v>
      </c>
      <c r="R71">
        <v>4</v>
      </c>
      <c r="S71" t="s">
        <v>83</v>
      </c>
      <c r="T71" t="s">
        <v>150</v>
      </c>
      <c r="U71">
        <v>2</v>
      </c>
      <c r="V71">
        <v>2</v>
      </c>
      <c r="W71">
        <v>2</v>
      </c>
      <c r="X71">
        <v>3</v>
      </c>
      <c r="Y71">
        <v>4</v>
      </c>
      <c r="Z71">
        <v>4</v>
      </c>
      <c r="AA71">
        <v>4</v>
      </c>
      <c r="AB71">
        <v>4</v>
      </c>
      <c r="AC71">
        <v>4</v>
      </c>
      <c r="AD71">
        <v>4</v>
      </c>
      <c r="AE71">
        <v>4</v>
      </c>
      <c r="AF71">
        <v>4</v>
      </c>
      <c r="AG71">
        <v>4</v>
      </c>
      <c r="AH71">
        <v>4</v>
      </c>
      <c r="AI71">
        <v>4</v>
      </c>
      <c r="AJ71">
        <v>4</v>
      </c>
      <c r="AK71">
        <v>4</v>
      </c>
      <c r="AL71">
        <v>4</v>
      </c>
      <c r="AM71">
        <v>4</v>
      </c>
      <c r="AN71">
        <v>4</v>
      </c>
      <c r="AO71">
        <v>4</v>
      </c>
      <c r="AP71">
        <v>4</v>
      </c>
      <c r="AQ71">
        <v>4</v>
      </c>
      <c r="AR71">
        <v>4</v>
      </c>
      <c r="AS71">
        <v>5</v>
      </c>
      <c r="AT71">
        <v>4</v>
      </c>
      <c r="AU71">
        <v>7</v>
      </c>
      <c r="AV71">
        <v>7</v>
      </c>
      <c r="AW71">
        <v>7</v>
      </c>
      <c r="AX71">
        <v>1</v>
      </c>
      <c r="AY71">
        <v>6</v>
      </c>
      <c r="AZ71">
        <v>1</v>
      </c>
      <c r="BA71">
        <v>6</v>
      </c>
      <c r="BB71">
        <v>6</v>
      </c>
      <c r="BC71">
        <v>4</v>
      </c>
      <c r="BD71">
        <v>4</v>
      </c>
      <c r="BE71">
        <v>5</v>
      </c>
      <c r="BF71">
        <v>4</v>
      </c>
      <c r="BG71">
        <v>5</v>
      </c>
      <c r="BH71">
        <v>5</v>
      </c>
      <c r="BI71">
        <v>5</v>
      </c>
      <c r="BJ71">
        <v>5</v>
      </c>
      <c r="BK71">
        <v>2</v>
      </c>
      <c r="BL71">
        <v>3</v>
      </c>
    </row>
    <row r="72" spans="1:64">
      <c r="A72">
        <v>72</v>
      </c>
      <c r="B72" t="s">
        <v>337</v>
      </c>
      <c r="C72" t="s">
        <v>135</v>
      </c>
      <c r="D72">
        <v>1085898537</v>
      </c>
      <c r="E72" t="s">
        <v>338</v>
      </c>
      <c r="F72">
        <v>20</v>
      </c>
      <c r="G72" t="s">
        <v>65</v>
      </c>
      <c r="H72" t="s">
        <v>78</v>
      </c>
      <c r="I72" t="s">
        <v>67</v>
      </c>
      <c r="J72" t="s">
        <v>87</v>
      </c>
      <c r="K72">
        <v>2</v>
      </c>
      <c r="L72">
        <v>1</v>
      </c>
      <c r="M72" t="s">
        <v>96</v>
      </c>
      <c r="N72" t="s">
        <v>70</v>
      </c>
      <c r="O72" t="s">
        <v>89</v>
      </c>
      <c r="P72">
        <v>7</v>
      </c>
      <c r="Q72" t="s">
        <v>169</v>
      </c>
      <c r="R72">
        <v>7</v>
      </c>
      <c r="S72" t="s">
        <v>73</v>
      </c>
      <c r="T72" t="s">
        <v>98</v>
      </c>
      <c r="U72">
        <v>1</v>
      </c>
      <c r="V72">
        <v>5</v>
      </c>
      <c r="W72">
        <v>1</v>
      </c>
      <c r="X72">
        <v>4</v>
      </c>
      <c r="Y72">
        <v>6</v>
      </c>
      <c r="Z72">
        <v>6</v>
      </c>
      <c r="AA72">
        <v>4</v>
      </c>
      <c r="AB72">
        <v>4</v>
      </c>
      <c r="AC72">
        <v>7</v>
      </c>
      <c r="AD72">
        <v>4</v>
      </c>
      <c r="AE72">
        <v>7</v>
      </c>
      <c r="AF72">
        <v>7</v>
      </c>
      <c r="AG72">
        <v>4</v>
      </c>
      <c r="AH72">
        <v>7</v>
      </c>
      <c r="AI72">
        <v>7</v>
      </c>
      <c r="AJ72">
        <v>7</v>
      </c>
      <c r="AK72">
        <v>7</v>
      </c>
      <c r="AL72">
        <v>7</v>
      </c>
      <c r="AM72">
        <v>7</v>
      </c>
      <c r="AN72">
        <v>3</v>
      </c>
      <c r="AO72">
        <v>7</v>
      </c>
      <c r="AP72">
        <v>7</v>
      </c>
      <c r="AQ72">
        <v>7</v>
      </c>
      <c r="AR72">
        <v>7</v>
      </c>
      <c r="AS72">
        <v>7</v>
      </c>
      <c r="AT72">
        <v>1</v>
      </c>
      <c r="AU72">
        <v>5</v>
      </c>
      <c r="AV72">
        <v>7</v>
      </c>
      <c r="AW72">
        <v>7</v>
      </c>
      <c r="AX72">
        <v>1</v>
      </c>
      <c r="AY72">
        <v>6</v>
      </c>
      <c r="AZ72">
        <v>3</v>
      </c>
      <c r="BA72">
        <v>3</v>
      </c>
      <c r="BB72">
        <v>1</v>
      </c>
      <c r="BC72">
        <v>3</v>
      </c>
      <c r="BD72">
        <v>7</v>
      </c>
      <c r="BE72">
        <v>4</v>
      </c>
      <c r="BF72">
        <v>6</v>
      </c>
      <c r="BG72">
        <v>3</v>
      </c>
      <c r="BH72">
        <v>5</v>
      </c>
      <c r="BI72">
        <v>4</v>
      </c>
      <c r="BJ72">
        <v>4</v>
      </c>
      <c r="BK72">
        <v>5</v>
      </c>
      <c r="BL72">
        <v>3</v>
      </c>
    </row>
    <row r="73" spans="1:64">
      <c r="A73">
        <v>73</v>
      </c>
      <c r="B73" t="s">
        <v>339</v>
      </c>
      <c r="C73" t="s">
        <v>63</v>
      </c>
      <c r="D73">
        <v>1092532381</v>
      </c>
      <c r="E73" t="s">
        <v>340</v>
      </c>
      <c r="F73">
        <v>29</v>
      </c>
      <c r="G73" t="s">
        <v>94</v>
      </c>
      <c r="H73" t="s">
        <v>265</v>
      </c>
      <c r="I73" t="s">
        <v>67</v>
      </c>
      <c r="J73" t="s">
        <v>68</v>
      </c>
      <c r="K73">
        <v>3</v>
      </c>
      <c r="L73">
        <v>10</v>
      </c>
      <c r="M73" t="s">
        <v>114</v>
      </c>
      <c r="N73" t="s">
        <v>341</v>
      </c>
      <c r="O73" t="s">
        <v>71</v>
      </c>
      <c r="P73">
        <v>4</v>
      </c>
      <c r="Q73" t="s">
        <v>72</v>
      </c>
      <c r="R73">
        <v>4</v>
      </c>
      <c r="S73" t="s">
        <v>83</v>
      </c>
      <c r="T73" t="s">
        <v>74</v>
      </c>
      <c r="U73">
        <v>3</v>
      </c>
      <c r="V73">
        <v>4</v>
      </c>
      <c r="W73">
        <v>4</v>
      </c>
      <c r="X73">
        <v>5</v>
      </c>
      <c r="Y73">
        <v>5</v>
      </c>
      <c r="Z73">
        <v>4</v>
      </c>
      <c r="AA73">
        <v>4</v>
      </c>
      <c r="AB73">
        <v>4</v>
      </c>
      <c r="AC73">
        <v>5</v>
      </c>
      <c r="AD73">
        <v>4</v>
      </c>
      <c r="AE73">
        <v>5</v>
      </c>
      <c r="AF73">
        <v>5</v>
      </c>
      <c r="AG73">
        <v>5</v>
      </c>
      <c r="AH73">
        <v>5</v>
      </c>
      <c r="AI73">
        <v>5</v>
      </c>
      <c r="AJ73">
        <v>5</v>
      </c>
      <c r="AK73">
        <v>5</v>
      </c>
      <c r="AL73">
        <v>5</v>
      </c>
      <c r="AM73">
        <v>5</v>
      </c>
      <c r="AN73">
        <v>5</v>
      </c>
      <c r="AO73">
        <v>5</v>
      </c>
      <c r="AP73">
        <v>5</v>
      </c>
      <c r="AQ73">
        <v>5</v>
      </c>
      <c r="AR73">
        <v>5</v>
      </c>
      <c r="AS73">
        <v>5</v>
      </c>
      <c r="AT73">
        <v>5</v>
      </c>
      <c r="AU73">
        <v>5</v>
      </c>
      <c r="AV73">
        <v>5</v>
      </c>
      <c r="AW73">
        <v>5</v>
      </c>
      <c r="AX73">
        <v>1</v>
      </c>
      <c r="AY73">
        <v>3</v>
      </c>
      <c r="AZ73">
        <v>3</v>
      </c>
      <c r="BA73">
        <v>4</v>
      </c>
      <c r="BB73">
        <v>4</v>
      </c>
      <c r="BC73">
        <v>2</v>
      </c>
      <c r="BD73">
        <v>2</v>
      </c>
      <c r="BE73">
        <v>2</v>
      </c>
      <c r="BF73">
        <v>2</v>
      </c>
      <c r="BG73">
        <v>4</v>
      </c>
      <c r="BH73">
        <v>4</v>
      </c>
      <c r="BI73">
        <v>4</v>
      </c>
      <c r="BJ73">
        <v>4</v>
      </c>
      <c r="BK73">
        <v>1</v>
      </c>
      <c r="BL73">
        <v>1</v>
      </c>
    </row>
    <row r="74" spans="1:64">
      <c r="A74">
        <v>74</v>
      </c>
      <c r="B74" t="s">
        <v>342</v>
      </c>
      <c r="C74" t="s">
        <v>63</v>
      </c>
      <c r="D74">
        <v>1025760908</v>
      </c>
      <c r="E74" t="s">
        <v>343</v>
      </c>
      <c r="F74">
        <v>29</v>
      </c>
      <c r="G74" t="s">
        <v>65</v>
      </c>
      <c r="H74" t="s">
        <v>153</v>
      </c>
      <c r="I74" t="s">
        <v>67</v>
      </c>
      <c r="J74" t="s">
        <v>68</v>
      </c>
      <c r="K74">
        <v>5</v>
      </c>
      <c r="L74">
        <v>50</v>
      </c>
      <c r="M74" t="s">
        <v>344</v>
      </c>
      <c r="N74" t="s">
        <v>70</v>
      </c>
      <c r="O74" t="s">
        <v>71</v>
      </c>
      <c r="P74">
        <v>6</v>
      </c>
      <c r="Q74" t="s">
        <v>105</v>
      </c>
      <c r="R74">
        <v>4</v>
      </c>
      <c r="S74" t="s">
        <v>124</v>
      </c>
      <c r="T74" t="s">
        <v>164</v>
      </c>
      <c r="U74">
        <v>5</v>
      </c>
      <c r="V74">
        <v>6</v>
      </c>
      <c r="W74">
        <v>5</v>
      </c>
      <c r="X74">
        <v>6</v>
      </c>
      <c r="Y74">
        <v>4</v>
      </c>
      <c r="Z74">
        <v>6</v>
      </c>
      <c r="AA74">
        <v>5</v>
      </c>
      <c r="AB74">
        <v>5</v>
      </c>
      <c r="AC74">
        <v>2</v>
      </c>
      <c r="AD74">
        <v>5</v>
      </c>
      <c r="AE74">
        <v>7</v>
      </c>
      <c r="AF74">
        <v>1</v>
      </c>
      <c r="AG74">
        <v>3</v>
      </c>
      <c r="AH74">
        <v>3</v>
      </c>
      <c r="AI74">
        <v>7</v>
      </c>
      <c r="AJ74">
        <v>6</v>
      </c>
      <c r="AK74">
        <v>6</v>
      </c>
      <c r="AL74">
        <v>6</v>
      </c>
      <c r="AM74">
        <v>6</v>
      </c>
      <c r="AN74">
        <v>1</v>
      </c>
      <c r="AO74">
        <v>3</v>
      </c>
      <c r="AP74">
        <v>4</v>
      </c>
      <c r="AQ74">
        <v>7</v>
      </c>
      <c r="AR74">
        <v>4</v>
      </c>
      <c r="AS74">
        <v>4</v>
      </c>
      <c r="AT74">
        <v>4</v>
      </c>
      <c r="AU74">
        <v>5</v>
      </c>
      <c r="AV74">
        <v>5</v>
      </c>
      <c r="AW74">
        <v>6</v>
      </c>
      <c r="AX74">
        <v>5</v>
      </c>
      <c r="AY74">
        <v>3</v>
      </c>
      <c r="AZ74">
        <v>5</v>
      </c>
      <c r="BA74">
        <v>5</v>
      </c>
      <c r="BB74">
        <v>5</v>
      </c>
      <c r="BC74">
        <v>5</v>
      </c>
      <c r="BD74">
        <v>6</v>
      </c>
      <c r="BE74">
        <v>4</v>
      </c>
      <c r="BF74">
        <v>6</v>
      </c>
      <c r="BG74">
        <v>6</v>
      </c>
      <c r="BH74">
        <v>6</v>
      </c>
      <c r="BI74">
        <v>6</v>
      </c>
      <c r="BJ74">
        <v>6</v>
      </c>
      <c r="BK74">
        <v>2</v>
      </c>
      <c r="BL74">
        <v>3</v>
      </c>
    </row>
    <row r="75" spans="1:64">
      <c r="A75">
        <v>75</v>
      </c>
      <c r="B75" t="s">
        <v>345</v>
      </c>
      <c r="C75" t="s">
        <v>119</v>
      </c>
      <c r="D75">
        <v>1092115733</v>
      </c>
      <c r="E75" t="s">
        <v>346</v>
      </c>
      <c r="F75">
        <v>14</v>
      </c>
      <c r="G75" t="s">
        <v>65</v>
      </c>
      <c r="H75" t="s">
        <v>136</v>
      </c>
      <c r="I75" t="s">
        <v>67</v>
      </c>
      <c r="J75" t="s">
        <v>87</v>
      </c>
      <c r="K75">
        <v>3</v>
      </c>
      <c r="L75">
        <v>15</v>
      </c>
      <c r="M75" t="s">
        <v>96</v>
      </c>
      <c r="N75" t="s">
        <v>70</v>
      </c>
      <c r="O75" t="s">
        <v>89</v>
      </c>
      <c r="P75">
        <v>3</v>
      </c>
      <c r="Q75" t="s">
        <v>105</v>
      </c>
      <c r="R75">
        <v>6</v>
      </c>
      <c r="S75" t="s">
        <v>73</v>
      </c>
      <c r="T75" t="s">
        <v>74</v>
      </c>
      <c r="U75">
        <v>4</v>
      </c>
      <c r="V75">
        <v>4</v>
      </c>
      <c r="W75">
        <v>4</v>
      </c>
      <c r="X75">
        <v>6</v>
      </c>
      <c r="Y75">
        <v>7</v>
      </c>
      <c r="Z75">
        <v>7</v>
      </c>
      <c r="AA75">
        <v>2</v>
      </c>
      <c r="AB75">
        <v>5</v>
      </c>
      <c r="AC75">
        <v>4</v>
      </c>
      <c r="AD75">
        <v>6</v>
      </c>
      <c r="AE75">
        <v>4</v>
      </c>
      <c r="AF75">
        <v>2</v>
      </c>
      <c r="AG75">
        <v>5</v>
      </c>
      <c r="AH75">
        <v>7</v>
      </c>
      <c r="AI75">
        <v>5</v>
      </c>
      <c r="AJ75">
        <v>7</v>
      </c>
      <c r="AK75">
        <v>4</v>
      </c>
      <c r="AL75">
        <v>2</v>
      </c>
      <c r="AM75">
        <v>4</v>
      </c>
      <c r="AN75">
        <v>7</v>
      </c>
      <c r="AO75">
        <v>6</v>
      </c>
      <c r="AP75">
        <v>7</v>
      </c>
      <c r="AQ75">
        <v>5</v>
      </c>
      <c r="AR75">
        <v>4</v>
      </c>
      <c r="AS75">
        <v>7</v>
      </c>
      <c r="AT75">
        <v>6</v>
      </c>
      <c r="AU75">
        <v>3</v>
      </c>
      <c r="AV75">
        <v>7</v>
      </c>
      <c r="AW75">
        <v>6</v>
      </c>
      <c r="AX75">
        <v>7</v>
      </c>
      <c r="AY75">
        <v>7</v>
      </c>
      <c r="AZ75">
        <v>5</v>
      </c>
      <c r="BA75">
        <v>5</v>
      </c>
      <c r="BB75">
        <v>3</v>
      </c>
      <c r="BC75">
        <v>5</v>
      </c>
      <c r="BD75">
        <v>5</v>
      </c>
      <c r="BE75">
        <v>3</v>
      </c>
      <c r="BF75">
        <v>4</v>
      </c>
      <c r="BG75">
        <v>7</v>
      </c>
      <c r="BH75">
        <v>4</v>
      </c>
      <c r="BI75">
        <v>4</v>
      </c>
      <c r="BJ75">
        <v>6</v>
      </c>
      <c r="BK75">
        <v>6</v>
      </c>
      <c r="BL75">
        <v>5</v>
      </c>
    </row>
    <row r="76" spans="1:64">
      <c r="A76">
        <v>76</v>
      </c>
      <c r="B76" t="s">
        <v>347</v>
      </c>
      <c r="C76" t="s">
        <v>100</v>
      </c>
      <c r="D76">
        <v>1063960788</v>
      </c>
      <c r="E76" t="s">
        <v>348</v>
      </c>
      <c r="F76">
        <v>29</v>
      </c>
      <c r="G76" t="s">
        <v>94</v>
      </c>
      <c r="H76" t="s">
        <v>121</v>
      </c>
      <c r="I76" t="s">
        <v>67</v>
      </c>
      <c r="J76" t="s">
        <v>113</v>
      </c>
      <c r="K76">
        <v>3</v>
      </c>
      <c r="L76">
        <v>15</v>
      </c>
      <c r="M76" t="s">
        <v>96</v>
      </c>
      <c r="N76" t="s">
        <v>70</v>
      </c>
      <c r="O76" t="s">
        <v>71</v>
      </c>
      <c r="P76">
        <v>6</v>
      </c>
      <c r="Q76" t="s">
        <v>105</v>
      </c>
      <c r="R76">
        <v>5</v>
      </c>
      <c r="S76" t="s">
        <v>163</v>
      </c>
      <c r="T76" t="s">
        <v>98</v>
      </c>
      <c r="U76">
        <v>6</v>
      </c>
      <c r="V76">
        <v>4</v>
      </c>
      <c r="W76">
        <v>5</v>
      </c>
      <c r="X76">
        <v>4</v>
      </c>
      <c r="Y76">
        <v>3</v>
      </c>
      <c r="Z76">
        <v>4</v>
      </c>
      <c r="AA76">
        <v>3</v>
      </c>
      <c r="AB76">
        <v>4</v>
      </c>
      <c r="AC76">
        <v>5</v>
      </c>
      <c r="AD76">
        <v>3</v>
      </c>
      <c r="AE76">
        <v>6</v>
      </c>
      <c r="AF76">
        <v>5</v>
      </c>
      <c r="AG76">
        <v>5</v>
      </c>
      <c r="AH76">
        <v>5</v>
      </c>
      <c r="AI76">
        <v>6</v>
      </c>
      <c r="AJ76">
        <v>5</v>
      </c>
      <c r="AK76">
        <v>5</v>
      </c>
      <c r="AL76">
        <v>4</v>
      </c>
      <c r="AM76">
        <v>4</v>
      </c>
      <c r="AN76">
        <v>4</v>
      </c>
      <c r="AO76">
        <v>5</v>
      </c>
      <c r="AP76">
        <v>4</v>
      </c>
      <c r="AQ76">
        <v>4</v>
      </c>
      <c r="AR76">
        <v>4</v>
      </c>
      <c r="AS76">
        <v>4</v>
      </c>
      <c r="AT76">
        <v>5</v>
      </c>
      <c r="AU76">
        <v>6</v>
      </c>
      <c r="AV76">
        <v>4</v>
      </c>
      <c r="AW76">
        <v>5</v>
      </c>
      <c r="AX76">
        <v>6</v>
      </c>
      <c r="AY76">
        <v>2</v>
      </c>
      <c r="AZ76">
        <v>4</v>
      </c>
      <c r="BA76">
        <v>4</v>
      </c>
      <c r="BB76">
        <v>5</v>
      </c>
      <c r="BC76">
        <v>4</v>
      </c>
      <c r="BD76">
        <v>4</v>
      </c>
      <c r="BE76">
        <v>4</v>
      </c>
      <c r="BF76">
        <v>4</v>
      </c>
      <c r="BG76">
        <v>5</v>
      </c>
      <c r="BH76">
        <v>5</v>
      </c>
      <c r="BI76">
        <v>6</v>
      </c>
      <c r="BJ76">
        <v>5</v>
      </c>
      <c r="BK76">
        <v>2</v>
      </c>
      <c r="BL76">
        <v>4</v>
      </c>
    </row>
    <row r="77" spans="1:64">
      <c r="A77">
        <v>77</v>
      </c>
      <c r="B77" t="s">
        <v>349</v>
      </c>
      <c r="C77" t="s">
        <v>119</v>
      </c>
      <c r="D77">
        <v>1082464343</v>
      </c>
      <c r="E77" t="s">
        <v>350</v>
      </c>
      <c r="F77">
        <v>20</v>
      </c>
      <c r="G77" t="s">
        <v>65</v>
      </c>
      <c r="H77" t="s">
        <v>78</v>
      </c>
      <c r="I77" t="s">
        <v>67</v>
      </c>
      <c r="J77" t="s">
        <v>103</v>
      </c>
      <c r="K77">
        <v>4</v>
      </c>
      <c r="L77">
        <v>40</v>
      </c>
      <c r="M77" t="s">
        <v>351</v>
      </c>
      <c r="N77" t="s">
        <v>352</v>
      </c>
      <c r="O77" t="s">
        <v>71</v>
      </c>
      <c r="P77">
        <v>7</v>
      </c>
      <c r="Q77" t="s">
        <v>353</v>
      </c>
      <c r="R77">
        <v>5</v>
      </c>
      <c r="S77" t="s">
        <v>83</v>
      </c>
      <c r="T77" t="s">
        <v>322</v>
      </c>
      <c r="U77">
        <v>7</v>
      </c>
      <c r="V77">
        <v>4</v>
      </c>
      <c r="W77">
        <v>7</v>
      </c>
      <c r="X77">
        <v>7</v>
      </c>
      <c r="Y77">
        <v>7</v>
      </c>
      <c r="Z77">
        <v>7</v>
      </c>
      <c r="AA77">
        <v>7</v>
      </c>
      <c r="AB77">
        <v>7</v>
      </c>
      <c r="AC77">
        <v>7</v>
      </c>
      <c r="AD77">
        <v>7</v>
      </c>
      <c r="AE77">
        <v>7</v>
      </c>
      <c r="AF77">
        <v>7</v>
      </c>
      <c r="AG77">
        <v>7</v>
      </c>
      <c r="AH77">
        <v>7</v>
      </c>
      <c r="AI77">
        <v>7</v>
      </c>
      <c r="AJ77">
        <v>7</v>
      </c>
      <c r="AK77">
        <v>7</v>
      </c>
      <c r="AL77">
        <v>7</v>
      </c>
      <c r="AM77">
        <v>7</v>
      </c>
      <c r="AN77">
        <v>7</v>
      </c>
      <c r="AO77">
        <v>7</v>
      </c>
      <c r="AP77">
        <v>7</v>
      </c>
      <c r="AQ77">
        <v>7</v>
      </c>
      <c r="AR77">
        <v>7</v>
      </c>
      <c r="AS77">
        <v>7</v>
      </c>
      <c r="AT77">
        <v>7</v>
      </c>
      <c r="AU77">
        <v>7</v>
      </c>
      <c r="AV77">
        <v>7</v>
      </c>
      <c r="AW77">
        <v>7</v>
      </c>
      <c r="AX77">
        <v>3</v>
      </c>
      <c r="AY77">
        <v>5</v>
      </c>
      <c r="AZ77">
        <v>5</v>
      </c>
      <c r="BA77">
        <v>3</v>
      </c>
      <c r="BB77">
        <v>6</v>
      </c>
      <c r="BC77">
        <v>6</v>
      </c>
      <c r="BD77">
        <v>6</v>
      </c>
      <c r="BE77">
        <v>6</v>
      </c>
      <c r="BF77">
        <v>5</v>
      </c>
      <c r="BG77">
        <v>6</v>
      </c>
      <c r="BH77">
        <v>6</v>
      </c>
      <c r="BI77">
        <v>6</v>
      </c>
      <c r="BJ77">
        <v>6</v>
      </c>
      <c r="BK77">
        <v>5</v>
      </c>
      <c r="BL77">
        <v>3</v>
      </c>
    </row>
    <row r="78" spans="1:64">
      <c r="A78">
        <v>78</v>
      </c>
      <c r="B78" t="s">
        <v>354</v>
      </c>
      <c r="C78" t="s">
        <v>63</v>
      </c>
      <c r="D78">
        <v>1066629038</v>
      </c>
      <c r="E78" t="s">
        <v>355</v>
      </c>
      <c r="F78">
        <v>22</v>
      </c>
      <c r="G78" t="s">
        <v>65</v>
      </c>
      <c r="H78" t="s">
        <v>78</v>
      </c>
      <c r="I78" t="s">
        <v>67</v>
      </c>
      <c r="J78" t="s">
        <v>68</v>
      </c>
      <c r="K78" t="s">
        <v>356</v>
      </c>
      <c r="L78" t="s">
        <v>357</v>
      </c>
      <c r="M78" t="s">
        <v>268</v>
      </c>
      <c r="N78" t="s">
        <v>123</v>
      </c>
      <c r="O78" t="s">
        <v>71</v>
      </c>
      <c r="P78">
        <v>4</v>
      </c>
      <c r="Q78" t="s">
        <v>115</v>
      </c>
      <c r="R78">
        <v>5</v>
      </c>
      <c r="S78" t="s">
        <v>196</v>
      </c>
      <c r="T78" t="s">
        <v>164</v>
      </c>
      <c r="U78">
        <v>6</v>
      </c>
      <c r="V78">
        <v>5</v>
      </c>
      <c r="W78">
        <v>4</v>
      </c>
      <c r="X78">
        <v>7</v>
      </c>
      <c r="Y78">
        <v>6</v>
      </c>
      <c r="Z78">
        <v>5</v>
      </c>
      <c r="AA78">
        <v>5</v>
      </c>
      <c r="AB78">
        <v>6</v>
      </c>
      <c r="AC78">
        <v>7</v>
      </c>
      <c r="AD78">
        <v>6</v>
      </c>
      <c r="AE78">
        <v>7</v>
      </c>
      <c r="AF78">
        <v>7</v>
      </c>
      <c r="AG78">
        <v>7</v>
      </c>
      <c r="AH78">
        <v>5</v>
      </c>
      <c r="AI78">
        <v>4</v>
      </c>
      <c r="AJ78">
        <v>4</v>
      </c>
      <c r="AK78">
        <v>4</v>
      </c>
      <c r="AL78">
        <v>4</v>
      </c>
      <c r="AM78">
        <v>7</v>
      </c>
      <c r="AN78">
        <v>2</v>
      </c>
      <c r="AO78">
        <v>7</v>
      </c>
      <c r="AP78">
        <v>7</v>
      </c>
      <c r="AQ78">
        <v>7</v>
      </c>
      <c r="AR78">
        <v>5</v>
      </c>
      <c r="AS78">
        <v>5</v>
      </c>
      <c r="AT78">
        <v>4</v>
      </c>
      <c r="AU78">
        <v>6</v>
      </c>
      <c r="AV78">
        <v>6</v>
      </c>
      <c r="AW78">
        <v>4</v>
      </c>
      <c r="AX78">
        <v>1</v>
      </c>
      <c r="AY78">
        <v>7</v>
      </c>
      <c r="AZ78">
        <v>2</v>
      </c>
      <c r="BA78">
        <v>7</v>
      </c>
      <c r="BB78">
        <v>7</v>
      </c>
      <c r="BC78">
        <v>4</v>
      </c>
      <c r="BD78">
        <v>5</v>
      </c>
      <c r="BE78">
        <v>4</v>
      </c>
      <c r="BF78">
        <v>5</v>
      </c>
      <c r="BG78">
        <v>7</v>
      </c>
      <c r="BH78">
        <v>7</v>
      </c>
      <c r="BI78">
        <v>7</v>
      </c>
      <c r="BJ78">
        <v>7</v>
      </c>
      <c r="BK78">
        <v>1</v>
      </c>
      <c r="BL78">
        <v>1</v>
      </c>
    </row>
    <row r="79" spans="1:64">
      <c r="A79">
        <v>79</v>
      </c>
      <c r="B79" t="s">
        <v>358</v>
      </c>
      <c r="C79" t="s">
        <v>172</v>
      </c>
      <c r="E79" t="s">
        <v>359</v>
      </c>
      <c r="F79">
        <v>27</v>
      </c>
      <c r="G79" t="s">
        <v>65</v>
      </c>
      <c r="H79" t="s">
        <v>78</v>
      </c>
      <c r="I79" t="s">
        <v>79</v>
      </c>
      <c r="J79" t="s">
        <v>103</v>
      </c>
      <c r="K79">
        <v>5</v>
      </c>
      <c r="L79">
        <v>10</v>
      </c>
      <c r="M79" t="s">
        <v>360</v>
      </c>
      <c r="N79" t="s">
        <v>162</v>
      </c>
      <c r="O79" t="s">
        <v>71</v>
      </c>
      <c r="P79">
        <v>3</v>
      </c>
      <c r="Q79" t="s">
        <v>72</v>
      </c>
      <c r="R79">
        <v>3</v>
      </c>
      <c r="S79" t="s">
        <v>73</v>
      </c>
      <c r="T79" t="s">
        <v>164</v>
      </c>
      <c r="U79">
        <v>1</v>
      </c>
      <c r="V79">
        <v>5</v>
      </c>
      <c r="W79">
        <v>1</v>
      </c>
      <c r="X79">
        <v>2</v>
      </c>
      <c r="Y79">
        <v>7</v>
      </c>
      <c r="Z79">
        <v>4</v>
      </c>
      <c r="AA79">
        <v>7</v>
      </c>
      <c r="AB79">
        <v>2</v>
      </c>
      <c r="AC79">
        <v>3</v>
      </c>
      <c r="AD79">
        <v>1</v>
      </c>
      <c r="AE79">
        <v>7</v>
      </c>
      <c r="AF79">
        <v>6</v>
      </c>
      <c r="AG79">
        <v>7</v>
      </c>
      <c r="AH79">
        <v>7</v>
      </c>
      <c r="AI79">
        <v>7</v>
      </c>
      <c r="AJ79">
        <v>7</v>
      </c>
      <c r="AK79">
        <v>7</v>
      </c>
      <c r="AL79">
        <v>7</v>
      </c>
      <c r="AM79">
        <v>6</v>
      </c>
      <c r="AN79">
        <v>3</v>
      </c>
      <c r="AO79">
        <v>7</v>
      </c>
      <c r="AP79">
        <v>7</v>
      </c>
      <c r="AQ79">
        <v>6</v>
      </c>
      <c r="AR79">
        <v>6</v>
      </c>
      <c r="AS79">
        <v>7</v>
      </c>
      <c r="AT79">
        <v>6</v>
      </c>
      <c r="AU79">
        <v>6</v>
      </c>
      <c r="AV79">
        <v>6</v>
      </c>
      <c r="AW79">
        <v>7</v>
      </c>
      <c r="AX79">
        <v>4</v>
      </c>
      <c r="AY79">
        <v>5</v>
      </c>
      <c r="AZ79">
        <v>3</v>
      </c>
      <c r="BA79">
        <v>4</v>
      </c>
      <c r="BB79">
        <v>5</v>
      </c>
      <c r="BC79">
        <v>4</v>
      </c>
      <c r="BD79">
        <v>5</v>
      </c>
      <c r="BE79">
        <v>6</v>
      </c>
      <c r="BF79">
        <v>6</v>
      </c>
      <c r="BG79">
        <v>5</v>
      </c>
      <c r="BH79">
        <v>7</v>
      </c>
      <c r="BI79">
        <v>7</v>
      </c>
      <c r="BJ79">
        <v>6</v>
      </c>
      <c r="BK79">
        <v>5</v>
      </c>
      <c r="BL79">
        <v>4</v>
      </c>
    </row>
    <row r="80" spans="1:64">
      <c r="A80">
        <v>80</v>
      </c>
      <c r="B80" t="s">
        <v>361</v>
      </c>
      <c r="C80" t="s">
        <v>119</v>
      </c>
      <c r="D80">
        <v>1082850952</v>
      </c>
      <c r="E80" t="s">
        <v>362</v>
      </c>
      <c r="F80">
        <v>14</v>
      </c>
      <c r="G80" t="s">
        <v>94</v>
      </c>
      <c r="H80" t="s">
        <v>136</v>
      </c>
      <c r="I80" t="s">
        <v>67</v>
      </c>
      <c r="J80" t="s">
        <v>113</v>
      </c>
      <c r="K80">
        <v>6</v>
      </c>
      <c r="L80">
        <v>45</v>
      </c>
      <c r="M80" t="s">
        <v>109</v>
      </c>
      <c r="N80" t="s">
        <v>162</v>
      </c>
      <c r="O80" t="s">
        <v>71</v>
      </c>
      <c r="P80">
        <v>7</v>
      </c>
      <c r="Q80" t="s">
        <v>115</v>
      </c>
      <c r="R80">
        <v>5</v>
      </c>
      <c r="S80" t="s">
        <v>196</v>
      </c>
      <c r="T80" t="s">
        <v>98</v>
      </c>
      <c r="U80">
        <v>5</v>
      </c>
      <c r="V80">
        <v>7</v>
      </c>
      <c r="W80">
        <v>3</v>
      </c>
      <c r="X80">
        <v>4</v>
      </c>
      <c r="Y80">
        <v>3</v>
      </c>
      <c r="Z80">
        <v>5</v>
      </c>
      <c r="AA80">
        <v>4</v>
      </c>
      <c r="AB80">
        <v>5</v>
      </c>
      <c r="AC80">
        <v>3</v>
      </c>
      <c r="AD80">
        <v>4</v>
      </c>
      <c r="AE80">
        <v>4</v>
      </c>
      <c r="AF80">
        <v>4</v>
      </c>
      <c r="AG80">
        <v>4</v>
      </c>
      <c r="AH80">
        <v>4</v>
      </c>
      <c r="AI80">
        <v>4</v>
      </c>
      <c r="AJ80">
        <v>4</v>
      </c>
      <c r="AK80">
        <v>4</v>
      </c>
      <c r="AL80">
        <v>4</v>
      </c>
      <c r="AM80">
        <v>7</v>
      </c>
      <c r="AN80">
        <v>1</v>
      </c>
      <c r="AO80">
        <v>6</v>
      </c>
      <c r="AP80">
        <v>7</v>
      </c>
      <c r="AQ80">
        <v>7</v>
      </c>
      <c r="AR80">
        <v>7</v>
      </c>
      <c r="AS80">
        <v>7</v>
      </c>
      <c r="AT80">
        <v>7</v>
      </c>
      <c r="AU80">
        <v>1</v>
      </c>
      <c r="AV80">
        <v>4</v>
      </c>
      <c r="AW80">
        <v>4</v>
      </c>
      <c r="AX80">
        <v>1</v>
      </c>
      <c r="AY80">
        <v>7</v>
      </c>
      <c r="AZ80">
        <v>4</v>
      </c>
      <c r="BA80">
        <v>5</v>
      </c>
      <c r="BB80">
        <v>6</v>
      </c>
      <c r="BC80">
        <v>4</v>
      </c>
      <c r="BD80">
        <v>4</v>
      </c>
      <c r="BE80">
        <v>5</v>
      </c>
      <c r="BF80">
        <v>7</v>
      </c>
      <c r="BG80">
        <v>7</v>
      </c>
      <c r="BH80">
        <v>7</v>
      </c>
      <c r="BI80">
        <v>7</v>
      </c>
      <c r="BJ80">
        <v>7</v>
      </c>
      <c r="BK80">
        <v>3</v>
      </c>
      <c r="BL80">
        <v>1</v>
      </c>
    </row>
    <row r="81" spans="1:64">
      <c r="A81">
        <v>81</v>
      </c>
      <c r="B81" t="s">
        <v>363</v>
      </c>
      <c r="C81" t="s">
        <v>111</v>
      </c>
      <c r="D81">
        <v>1031052370</v>
      </c>
      <c r="E81" t="s">
        <v>364</v>
      </c>
      <c r="F81">
        <v>14</v>
      </c>
      <c r="G81" t="s">
        <v>94</v>
      </c>
      <c r="H81" t="s">
        <v>136</v>
      </c>
      <c r="I81" t="s">
        <v>67</v>
      </c>
      <c r="J81" t="s">
        <v>87</v>
      </c>
      <c r="K81">
        <v>1</v>
      </c>
      <c r="L81">
        <v>0</v>
      </c>
      <c r="M81" t="s">
        <v>88</v>
      </c>
      <c r="N81" t="s">
        <v>138</v>
      </c>
      <c r="O81" t="s">
        <v>89</v>
      </c>
      <c r="P81">
        <v>7</v>
      </c>
      <c r="Q81" t="s">
        <v>169</v>
      </c>
      <c r="R81">
        <v>7</v>
      </c>
      <c r="S81" t="s">
        <v>155</v>
      </c>
      <c r="T81" t="s">
        <v>74</v>
      </c>
      <c r="U81">
        <v>4</v>
      </c>
      <c r="V81">
        <v>6</v>
      </c>
      <c r="W81">
        <v>5</v>
      </c>
      <c r="X81">
        <v>6</v>
      </c>
      <c r="Y81">
        <v>3</v>
      </c>
      <c r="Z81">
        <v>4</v>
      </c>
      <c r="AA81">
        <v>4</v>
      </c>
      <c r="AB81">
        <v>4</v>
      </c>
      <c r="AC81">
        <v>4</v>
      </c>
      <c r="AD81">
        <v>2</v>
      </c>
      <c r="AE81">
        <v>3</v>
      </c>
      <c r="AF81">
        <v>2</v>
      </c>
      <c r="AG81">
        <v>3</v>
      </c>
      <c r="AH81">
        <v>4</v>
      </c>
      <c r="AI81">
        <v>6</v>
      </c>
      <c r="AJ81">
        <v>7</v>
      </c>
      <c r="AK81">
        <v>7</v>
      </c>
      <c r="AL81">
        <v>7</v>
      </c>
      <c r="AM81">
        <v>7</v>
      </c>
      <c r="AN81">
        <v>3</v>
      </c>
      <c r="AO81">
        <v>6</v>
      </c>
      <c r="AP81">
        <v>6</v>
      </c>
      <c r="AQ81">
        <v>6</v>
      </c>
      <c r="AR81">
        <v>6</v>
      </c>
      <c r="AS81">
        <v>5</v>
      </c>
      <c r="AT81">
        <v>5</v>
      </c>
      <c r="AU81">
        <v>6</v>
      </c>
      <c r="AV81">
        <v>4</v>
      </c>
      <c r="AW81">
        <v>4</v>
      </c>
      <c r="AX81">
        <v>1</v>
      </c>
      <c r="AY81">
        <v>7</v>
      </c>
      <c r="AZ81">
        <v>1</v>
      </c>
      <c r="BA81">
        <v>7</v>
      </c>
      <c r="BB81">
        <v>7</v>
      </c>
      <c r="BC81">
        <v>7</v>
      </c>
      <c r="BD81">
        <v>7</v>
      </c>
      <c r="BE81">
        <v>7</v>
      </c>
      <c r="BF81">
        <v>7</v>
      </c>
      <c r="BG81">
        <v>7</v>
      </c>
      <c r="BH81">
        <v>7</v>
      </c>
      <c r="BI81">
        <v>7</v>
      </c>
      <c r="BJ81">
        <v>7</v>
      </c>
      <c r="BK81">
        <v>1</v>
      </c>
      <c r="BL81">
        <v>1</v>
      </c>
    </row>
    <row r="82" spans="1:64">
      <c r="A82">
        <v>82</v>
      </c>
      <c r="B82" t="s">
        <v>365</v>
      </c>
      <c r="C82" t="s">
        <v>76</v>
      </c>
      <c r="D82">
        <v>1036646397</v>
      </c>
      <c r="E82" t="s">
        <v>366</v>
      </c>
      <c r="F82">
        <v>14</v>
      </c>
      <c r="G82" t="s">
        <v>94</v>
      </c>
      <c r="H82" t="s">
        <v>136</v>
      </c>
      <c r="I82" t="s">
        <v>67</v>
      </c>
      <c r="J82" t="s">
        <v>103</v>
      </c>
      <c r="K82">
        <v>2</v>
      </c>
      <c r="L82">
        <v>15</v>
      </c>
      <c r="M82" t="s">
        <v>159</v>
      </c>
      <c r="N82" t="s">
        <v>70</v>
      </c>
      <c r="O82" t="s">
        <v>71</v>
      </c>
      <c r="P82">
        <v>7</v>
      </c>
      <c r="Q82" t="s">
        <v>105</v>
      </c>
      <c r="R82">
        <v>5</v>
      </c>
      <c r="S82" t="s">
        <v>73</v>
      </c>
      <c r="T82" t="s">
        <v>74</v>
      </c>
      <c r="U82">
        <v>5</v>
      </c>
      <c r="V82">
        <v>5</v>
      </c>
      <c r="W82">
        <v>5</v>
      </c>
      <c r="X82">
        <v>6</v>
      </c>
      <c r="Y82">
        <v>5</v>
      </c>
      <c r="Z82">
        <v>6</v>
      </c>
      <c r="AA82">
        <v>6</v>
      </c>
      <c r="AB82">
        <v>7</v>
      </c>
      <c r="AC82">
        <v>6</v>
      </c>
      <c r="AD82">
        <v>5</v>
      </c>
      <c r="AE82">
        <v>6</v>
      </c>
      <c r="AF82">
        <v>5</v>
      </c>
      <c r="AG82">
        <v>6</v>
      </c>
      <c r="AH82">
        <v>7</v>
      </c>
      <c r="AI82">
        <v>7</v>
      </c>
      <c r="AJ82">
        <v>5</v>
      </c>
      <c r="AK82">
        <v>4</v>
      </c>
      <c r="AL82">
        <v>5</v>
      </c>
      <c r="AM82">
        <v>6</v>
      </c>
      <c r="AN82">
        <v>2</v>
      </c>
      <c r="AO82">
        <v>7</v>
      </c>
      <c r="AP82">
        <v>6</v>
      </c>
      <c r="AQ82">
        <v>4</v>
      </c>
      <c r="AR82">
        <v>5</v>
      </c>
      <c r="AS82">
        <v>5</v>
      </c>
      <c r="AT82">
        <v>5</v>
      </c>
      <c r="AU82">
        <v>6</v>
      </c>
      <c r="AV82">
        <v>7</v>
      </c>
      <c r="AW82">
        <v>7</v>
      </c>
      <c r="AX82">
        <v>5</v>
      </c>
      <c r="AY82">
        <v>3</v>
      </c>
      <c r="AZ82">
        <v>2</v>
      </c>
      <c r="BA82">
        <v>6</v>
      </c>
      <c r="BB82">
        <v>7</v>
      </c>
      <c r="BC82">
        <v>5</v>
      </c>
      <c r="BD82">
        <v>6</v>
      </c>
      <c r="BE82">
        <v>6</v>
      </c>
      <c r="BF82">
        <v>7</v>
      </c>
      <c r="BG82">
        <v>6</v>
      </c>
      <c r="BH82">
        <v>7</v>
      </c>
      <c r="BI82">
        <v>7</v>
      </c>
      <c r="BJ82">
        <v>7</v>
      </c>
      <c r="BK82">
        <v>5</v>
      </c>
      <c r="BL82">
        <v>4</v>
      </c>
    </row>
    <row r="83" spans="1:64">
      <c r="A83">
        <v>83</v>
      </c>
      <c r="B83" t="s">
        <v>367</v>
      </c>
      <c r="C83" t="s">
        <v>63</v>
      </c>
      <c r="D83">
        <v>1071414575</v>
      </c>
      <c r="E83" t="s">
        <v>368</v>
      </c>
      <c r="F83">
        <v>29</v>
      </c>
      <c r="G83" t="s">
        <v>65</v>
      </c>
      <c r="H83" t="s">
        <v>144</v>
      </c>
      <c r="I83" t="s">
        <v>67</v>
      </c>
      <c r="J83" t="s">
        <v>68</v>
      </c>
      <c r="K83">
        <v>2</v>
      </c>
      <c r="L83">
        <v>2</v>
      </c>
      <c r="M83" t="s">
        <v>369</v>
      </c>
      <c r="N83" t="s">
        <v>70</v>
      </c>
      <c r="O83" t="s">
        <v>89</v>
      </c>
      <c r="P83">
        <v>4</v>
      </c>
      <c r="Q83" t="s">
        <v>105</v>
      </c>
      <c r="R83">
        <v>4</v>
      </c>
      <c r="S83" t="s">
        <v>209</v>
      </c>
      <c r="T83" t="s">
        <v>74</v>
      </c>
      <c r="U83">
        <v>3</v>
      </c>
      <c r="V83">
        <v>6</v>
      </c>
      <c r="W83">
        <v>4</v>
      </c>
      <c r="X83">
        <v>4</v>
      </c>
      <c r="Y83">
        <v>5</v>
      </c>
      <c r="Z83">
        <v>4</v>
      </c>
      <c r="AA83">
        <v>5</v>
      </c>
      <c r="AB83">
        <v>4</v>
      </c>
      <c r="AC83">
        <v>5</v>
      </c>
      <c r="AD83">
        <v>5</v>
      </c>
      <c r="AE83">
        <v>4</v>
      </c>
      <c r="AF83">
        <v>5</v>
      </c>
      <c r="AG83">
        <v>6</v>
      </c>
      <c r="AH83">
        <v>6</v>
      </c>
      <c r="AI83">
        <v>5</v>
      </c>
      <c r="AJ83">
        <v>5</v>
      </c>
      <c r="AK83">
        <v>6</v>
      </c>
      <c r="AL83">
        <v>6</v>
      </c>
      <c r="AM83">
        <v>5</v>
      </c>
      <c r="AN83">
        <v>4</v>
      </c>
      <c r="AO83">
        <v>5</v>
      </c>
      <c r="AP83">
        <v>4</v>
      </c>
      <c r="AQ83">
        <v>4</v>
      </c>
      <c r="AR83">
        <v>4</v>
      </c>
      <c r="AS83">
        <v>5</v>
      </c>
      <c r="AT83">
        <v>3</v>
      </c>
      <c r="AU83">
        <v>4</v>
      </c>
      <c r="AV83">
        <v>4</v>
      </c>
      <c r="AW83">
        <v>3</v>
      </c>
      <c r="AX83">
        <v>3</v>
      </c>
      <c r="AY83">
        <v>4</v>
      </c>
      <c r="AZ83">
        <v>3</v>
      </c>
      <c r="BA83">
        <v>5</v>
      </c>
      <c r="BB83">
        <v>4</v>
      </c>
      <c r="BC83">
        <v>5</v>
      </c>
      <c r="BD83">
        <v>4</v>
      </c>
      <c r="BE83">
        <v>5</v>
      </c>
      <c r="BF83">
        <v>5</v>
      </c>
      <c r="BG83">
        <v>4</v>
      </c>
      <c r="BH83">
        <v>4</v>
      </c>
      <c r="BI83">
        <v>5</v>
      </c>
      <c r="BJ83">
        <v>3</v>
      </c>
      <c r="BK83">
        <v>5</v>
      </c>
      <c r="BL83">
        <v>4</v>
      </c>
    </row>
    <row r="84" spans="1:64">
      <c r="A84">
        <v>84</v>
      </c>
      <c r="B84" t="s">
        <v>370</v>
      </c>
      <c r="C84" t="s">
        <v>119</v>
      </c>
      <c r="D84">
        <v>1094082539</v>
      </c>
      <c r="E84" t="s">
        <v>371</v>
      </c>
      <c r="F84">
        <v>17</v>
      </c>
      <c r="G84" t="s">
        <v>65</v>
      </c>
      <c r="H84" t="s">
        <v>86</v>
      </c>
      <c r="I84" t="s">
        <v>79</v>
      </c>
      <c r="J84" t="s">
        <v>103</v>
      </c>
      <c r="K84">
        <v>2</v>
      </c>
      <c r="L84">
        <v>3</v>
      </c>
      <c r="M84" t="s">
        <v>137</v>
      </c>
      <c r="N84" t="s">
        <v>70</v>
      </c>
      <c r="O84" t="s">
        <v>71</v>
      </c>
      <c r="P84">
        <v>6</v>
      </c>
      <c r="Q84" t="s">
        <v>97</v>
      </c>
      <c r="R84">
        <v>7</v>
      </c>
      <c r="S84" t="s">
        <v>196</v>
      </c>
      <c r="T84" t="s">
        <v>74</v>
      </c>
      <c r="U84">
        <v>4</v>
      </c>
      <c r="V84">
        <v>4</v>
      </c>
      <c r="W84">
        <v>3</v>
      </c>
      <c r="X84">
        <v>5</v>
      </c>
      <c r="Y84">
        <v>5</v>
      </c>
      <c r="Z84">
        <v>5</v>
      </c>
      <c r="AA84">
        <v>4</v>
      </c>
      <c r="AB84">
        <v>5</v>
      </c>
      <c r="AC84">
        <v>4</v>
      </c>
      <c r="AD84">
        <v>3</v>
      </c>
      <c r="AE84">
        <v>5</v>
      </c>
      <c r="AF84">
        <v>5</v>
      </c>
      <c r="AG84">
        <v>5</v>
      </c>
      <c r="AH84">
        <v>5</v>
      </c>
      <c r="AI84">
        <v>5</v>
      </c>
      <c r="AJ84">
        <v>5</v>
      </c>
      <c r="AK84">
        <v>5</v>
      </c>
      <c r="AL84">
        <v>5</v>
      </c>
      <c r="AM84">
        <v>5</v>
      </c>
      <c r="AN84">
        <v>5</v>
      </c>
      <c r="AO84">
        <v>5</v>
      </c>
      <c r="AP84">
        <v>5</v>
      </c>
      <c r="AQ84">
        <v>5</v>
      </c>
      <c r="AR84">
        <v>5</v>
      </c>
      <c r="AS84">
        <v>5</v>
      </c>
      <c r="AT84">
        <v>5</v>
      </c>
      <c r="AU84">
        <v>5</v>
      </c>
      <c r="AV84">
        <v>5</v>
      </c>
      <c r="AW84">
        <v>5</v>
      </c>
      <c r="AX84">
        <v>3</v>
      </c>
      <c r="AY84">
        <v>6</v>
      </c>
      <c r="AZ84">
        <v>4</v>
      </c>
      <c r="BA84">
        <v>7</v>
      </c>
      <c r="BB84">
        <v>7</v>
      </c>
      <c r="BC84">
        <v>7</v>
      </c>
      <c r="BD84">
        <v>7</v>
      </c>
      <c r="BE84">
        <v>7</v>
      </c>
      <c r="BF84">
        <v>7</v>
      </c>
      <c r="BG84">
        <v>4</v>
      </c>
      <c r="BH84">
        <v>7</v>
      </c>
      <c r="BI84">
        <v>7</v>
      </c>
      <c r="BJ84">
        <v>7</v>
      </c>
      <c r="BK84">
        <v>1</v>
      </c>
      <c r="BL84">
        <v>2</v>
      </c>
    </row>
    <row r="85" spans="1:64">
      <c r="A85">
        <v>85</v>
      </c>
      <c r="B85" t="s">
        <v>372</v>
      </c>
      <c r="C85" t="s">
        <v>119</v>
      </c>
      <c r="D85">
        <v>1063911761</v>
      </c>
      <c r="E85" t="s">
        <v>373</v>
      </c>
      <c r="F85">
        <v>15</v>
      </c>
      <c r="G85" t="s">
        <v>94</v>
      </c>
      <c r="H85" t="s">
        <v>86</v>
      </c>
      <c r="I85" t="s">
        <v>67</v>
      </c>
      <c r="J85" t="s">
        <v>68</v>
      </c>
      <c r="K85">
        <v>5</v>
      </c>
      <c r="L85">
        <v>30</v>
      </c>
      <c r="M85" t="s">
        <v>374</v>
      </c>
      <c r="N85" t="s">
        <v>70</v>
      </c>
      <c r="O85" t="s">
        <v>71</v>
      </c>
      <c r="P85">
        <v>4</v>
      </c>
      <c r="Q85" t="s">
        <v>115</v>
      </c>
      <c r="R85">
        <v>4</v>
      </c>
      <c r="S85" t="s">
        <v>375</v>
      </c>
      <c r="T85" t="s">
        <v>164</v>
      </c>
      <c r="U85">
        <v>5</v>
      </c>
      <c r="V85">
        <v>5</v>
      </c>
      <c r="W85">
        <v>4</v>
      </c>
      <c r="X85">
        <v>5</v>
      </c>
      <c r="Y85">
        <v>3</v>
      </c>
      <c r="Z85">
        <v>6</v>
      </c>
      <c r="AA85">
        <v>5</v>
      </c>
      <c r="AB85">
        <v>4</v>
      </c>
      <c r="AC85">
        <v>5</v>
      </c>
      <c r="AD85">
        <v>4</v>
      </c>
      <c r="AE85">
        <v>6</v>
      </c>
      <c r="AF85">
        <v>6</v>
      </c>
      <c r="AG85">
        <v>5</v>
      </c>
      <c r="AH85">
        <v>5</v>
      </c>
      <c r="AI85">
        <v>6</v>
      </c>
      <c r="AJ85">
        <v>5</v>
      </c>
      <c r="AK85">
        <v>5</v>
      </c>
      <c r="AL85">
        <v>6</v>
      </c>
      <c r="AM85">
        <v>7</v>
      </c>
      <c r="AN85">
        <v>1</v>
      </c>
      <c r="AO85">
        <v>7</v>
      </c>
      <c r="AP85">
        <v>5</v>
      </c>
      <c r="AQ85">
        <v>5</v>
      </c>
      <c r="AR85">
        <v>5</v>
      </c>
      <c r="AS85">
        <v>5</v>
      </c>
      <c r="AT85">
        <v>6</v>
      </c>
      <c r="AU85">
        <v>7</v>
      </c>
      <c r="AV85">
        <v>7</v>
      </c>
      <c r="AW85">
        <v>6</v>
      </c>
      <c r="AX85">
        <v>6</v>
      </c>
      <c r="AY85">
        <v>4</v>
      </c>
      <c r="AZ85">
        <v>3</v>
      </c>
      <c r="BA85">
        <v>3</v>
      </c>
      <c r="BB85">
        <v>5</v>
      </c>
      <c r="BC85">
        <v>3</v>
      </c>
      <c r="BD85">
        <v>5</v>
      </c>
      <c r="BE85">
        <v>5</v>
      </c>
      <c r="BF85">
        <v>5</v>
      </c>
      <c r="BG85">
        <v>7</v>
      </c>
      <c r="BH85">
        <v>6</v>
      </c>
      <c r="BI85">
        <v>6</v>
      </c>
      <c r="BJ85">
        <v>6</v>
      </c>
      <c r="BK85">
        <v>5</v>
      </c>
      <c r="BL85">
        <v>3</v>
      </c>
    </row>
    <row r="86" spans="1:64">
      <c r="A86">
        <v>86</v>
      </c>
      <c r="B86" t="s">
        <v>376</v>
      </c>
      <c r="C86" t="s">
        <v>100</v>
      </c>
      <c r="D86">
        <v>1095440211</v>
      </c>
      <c r="E86" t="s">
        <v>377</v>
      </c>
      <c r="F86">
        <v>25</v>
      </c>
      <c r="G86" t="s">
        <v>94</v>
      </c>
      <c r="H86" t="s">
        <v>78</v>
      </c>
      <c r="I86" t="s">
        <v>79</v>
      </c>
      <c r="J86" t="s">
        <v>113</v>
      </c>
      <c r="K86">
        <v>3</v>
      </c>
      <c r="L86">
        <v>5</v>
      </c>
      <c r="M86" t="s">
        <v>268</v>
      </c>
      <c r="N86" t="s">
        <v>378</v>
      </c>
      <c r="O86" t="s">
        <v>89</v>
      </c>
      <c r="P86">
        <v>7</v>
      </c>
      <c r="Q86" t="s">
        <v>379</v>
      </c>
      <c r="R86">
        <v>6</v>
      </c>
      <c r="S86" t="s">
        <v>83</v>
      </c>
      <c r="T86" t="s">
        <v>164</v>
      </c>
      <c r="U86">
        <v>5</v>
      </c>
      <c r="V86">
        <v>6</v>
      </c>
      <c r="W86">
        <v>4</v>
      </c>
      <c r="X86">
        <v>4</v>
      </c>
      <c r="Y86">
        <v>3</v>
      </c>
      <c r="Z86">
        <v>6</v>
      </c>
      <c r="AA86">
        <v>5</v>
      </c>
      <c r="AB86">
        <v>6</v>
      </c>
      <c r="AC86">
        <v>4</v>
      </c>
      <c r="AD86">
        <v>3</v>
      </c>
      <c r="AE86">
        <v>7</v>
      </c>
      <c r="AF86">
        <v>5</v>
      </c>
      <c r="AG86">
        <v>5</v>
      </c>
      <c r="AH86">
        <v>6</v>
      </c>
      <c r="AI86">
        <v>7</v>
      </c>
      <c r="AJ86">
        <v>7</v>
      </c>
      <c r="AK86">
        <v>7</v>
      </c>
      <c r="AL86">
        <v>7</v>
      </c>
      <c r="AM86">
        <v>6</v>
      </c>
      <c r="AN86">
        <v>1</v>
      </c>
      <c r="AO86">
        <v>7</v>
      </c>
      <c r="AP86">
        <v>7</v>
      </c>
      <c r="AQ86">
        <v>6</v>
      </c>
      <c r="AR86">
        <v>7</v>
      </c>
      <c r="AS86">
        <v>7</v>
      </c>
      <c r="AT86">
        <v>6</v>
      </c>
      <c r="AU86">
        <v>5</v>
      </c>
      <c r="AV86">
        <v>6</v>
      </c>
      <c r="AW86">
        <v>7</v>
      </c>
      <c r="AX86">
        <v>5</v>
      </c>
      <c r="AY86">
        <v>5</v>
      </c>
      <c r="AZ86">
        <v>6</v>
      </c>
      <c r="BA86">
        <v>6</v>
      </c>
      <c r="BB86">
        <v>7</v>
      </c>
      <c r="BC86">
        <v>7</v>
      </c>
      <c r="BD86">
        <v>7</v>
      </c>
      <c r="BE86">
        <v>6</v>
      </c>
      <c r="BF86">
        <v>7</v>
      </c>
      <c r="BG86">
        <v>5</v>
      </c>
      <c r="BH86">
        <v>7</v>
      </c>
      <c r="BI86">
        <v>7</v>
      </c>
      <c r="BJ86">
        <v>7</v>
      </c>
      <c r="BK86">
        <v>4</v>
      </c>
      <c r="BL86">
        <v>5</v>
      </c>
    </row>
    <row r="87" spans="1:64">
      <c r="A87">
        <v>87</v>
      </c>
      <c r="B87" t="s">
        <v>380</v>
      </c>
      <c r="C87" t="s">
        <v>119</v>
      </c>
      <c r="D87">
        <v>1117371004</v>
      </c>
      <c r="E87" t="s">
        <v>381</v>
      </c>
      <c r="F87">
        <v>22</v>
      </c>
      <c r="G87" t="s">
        <v>65</v>
      </c>
      <c r="H87" t="s">
        <v>78</v>
      </c>
      <c r="I87" t="s">
        <v>67</v>
      </c>
      <c r="J87" t="s">
        <v>68</v>
      </c>
      <c r="K87">
        <v>3</v>
      </c>
      <c r="L87">
        <v>50</v>
      </c>
      <c r="M87" t="s">
        <v>88</v>
      </c>
      <c r="N87" t="s">
        <v>123</v>
      </c>
      <c r="O87" t="s">
        <v>71</v>
      </c>
      <c r="P87">
        <v>6</v>
      </c>
      <c r="Q87" t="s">
        <v>105</v>
      </c>
      <c r="R87">
        <v>4</v>
      </c>
      <c r="S87" t="s">
        <v>73</v>
      </c>
      <c r="T87" t="s">
        <v>98</v>
      </c>
      <c r="U87">
        <v>3</v>
      </c>
      <c r="V87">
        <v>6</v>
      </c>
      <c r="W87">
        <v>2</v>
      </c>
      <c r="X87">
        <v>4</v>
      </c>
      <c r="Y87">
        <v>4</v>
      </c>
      <c r="Z87">
        <v>6</v>
      </c>
      <c r="AA87">
        <v>3</v>
      </c>
      <c r="AB87">
        <v>3</v>
      </c>
      <c r="AC87">
        <v>4</v>
      </c>
      <c r="AD87">
        <v>3</v>
      </c>
      <c r="AE87">
        <v>5</v>
      </c>
      <c r="AF87">
        <v>5</v>
      </c>
      <c r="AG87">
        <v>3</v>
      </c>
      <c r="AH87">
        <v>5</v>
      </c>
      <c r="AI87">
        <v>6</v>
      </c>
      <c r="AJ87">
        <v>4</v>
      </c>
      <c r="AK87">
        <v>5</v>
      </c>
      <c r="AL87">
        <v>7</v>
      </c>
      <c r="AM87">
        <v>5</v>
      </c>
      <c r="AN87">
        <v>2</v>
      </c>
      <c r="AO87">
        <v>5</v>
      </c>
      <c r="AP87">
        <v>6</v>
      </c>
      <c r="AQ87">
        <v>2</v>
      </c>
      <c r="AR87">
        <v>6</v>
      </c>
      <c r="AS87">
        <v>3</v>
      </c>
      <c r="AT87">
        <v>3</v>
      </c>
      <c r="AU87">
        <v>6</v>
      </c>
      <c r="AV87">
        <v>7</v>
      </c>
      <c r="AW87">
        <v>6</v>
      </c>
      <c r="AX87">
        <v>5</v>
      </c>
      <c r="AY87">
        <v>3</v>
      </c>
      <c r="AZ87">
        <v>5</v>
      </c>
      <c r="BA87">
        <v>7</v>
      </c>
      <c r="BB87">
        <v>7</v>
      </c>
      <c r="BC87">
        <v>3</v>
      </c>
      <c r="BD87">
        <v>3</v>
      </c>
      <c r="BE87">
        <v>3</v>
      </c>
      <c r="BF87">
        <v>3</v>
      </c>
      <c r="BG87">
        <v>6</v>
      </c>
      <c r="BH87">
        <v>7</v>
      </c>
      <c r="BI87">
        <v>7</v>
      </c>
      <c r="BJ87">
        <v>6</v>
      </c>
      <c r="BK87">
        <v>1</v>
      </c>
      <c r="BL87">
        <v>1</v>
      </c>
    </row>
    <row r="88" spans="1:64">
      <c r="A88">
        <v>88</v>
      </c>
      <c r="B88" t="s">
        <v>382</v>
      </c>
      <c r="C88" t="s">
        <v>111</v>
      </c>
      <c r="D88">
        <v>183772693</v>
      </c>
      <c r="E88" t="s">
        <v>383</v>
      </c>
      <c r="F88">
        <v>14</v>
      </c>
      <c r="G88" t="s">
        <v>94</v>
      </c>
      <c r="H88" t="s">
        <v>136</v>
      </c>
      <c r="I88" t="s">
        <v>67</v>
      </c>
      <c r="J88" t="s">
        <v>87</v>
      </c>
      <c r="K88">
        <v>9</v>
      </c>
      <c r="L88">
        <v>18</v>
      </c>
      <c r="M88" t="s">
        <v>88</v>
      </c>
      <c r="N88" t="s">
        <v>70</v>
      </c>
      <c r="O88" t="s">
        <v>89</v>
      </c>
      <c r="P88">
        <v>5</v>
      </c>
      <c r="Q88" t="s">
        <v>105</v>
      </c>
      <c r="R88">
        <v>5</v>
      </c>
      <c r="S88" t="s">
        <v>73</v>
      </c>
      <c r="T88" t="s">
        <v>74</v>
      </c>
      <c r="U88">
        <v>4</v>
      </c>
      <c r="V88">
        <v>5</v>
      </c>
      <c r="W88">
        <v>4</v>
      </c>
      <c r="X88">
        <v>4</v>
      </c>
      <c r="Y88">
        <v>5</v>
      </c>
      <c r="Z88">
        <v>4</v>
      </c>
      <c r="AA88">
        <v>3</v>
      </c>
      <c r="AB88">
        <v>4</v>
      </c>
      <c r="AC88">
        <v>4</v>
      </c>
      <c r="AD88">
        <v>4</v>
      </c>
      <c r="AE88">
        <v>5</v>
      </c>
      <c r="AF88">
        <v>6</v>
      </c>
      <c r="AG88">
        <v>6</v>
      </c>
      <c r="AH88">
        <v>5</v>
      </c>
      <c r="AI88">
        <v>7</v>
      </c>
      <c r="AJ88">
        <v>6</v>
      </c>
      <c r="AK88">
        <v>6</v>
      </c>
      <c r="AL88">
        <v>5</v>
      </c>
      <c r="AM88">
        <v>5</v>
      </c>
      <c r="AN88">
        <v>6</v>
      </c>
      <c r="AO88">
        <v>5</v>
      </c>
      <c r="AP88">
        <v>6</v>
      </c>
      <c r="AQ88">
        <v>5</v>
      </c>
      <c r="AR88">
        <v>6</v>
      </c>
      <c r="AS88">
        <v>7</v>
      </c>
      <c r="AT88">
        <v>4</v>
      </c>
      <c r="AU88">
        <v>4</v>
      </c>
      <c r="AV88">
        <v>5</v>
      </c>
      <c r="AW88">
        <v>5</v>
      </c>
      <c r="AX88">
        <v>3</v>
      </c>
      <c r="AY88">
        <v>4</v>
      </c>
      <c r="AZ88">
        <v>3</v>
      </c>
      <c r="BA88">
        <v>5</v>
      </c>
      <c r="BB88">
        <v>4</v>
      </c>
      <c r="BC88">
        <v>4</v>
      </c>
      <c r="BD88">
        <v>4</v>
      </c>
      <c r="BE88">
        <v>4</v>
      </c>
      <c r="BF88">
        <v>4</v>
      </c>
      <c r="BG88">
        <v>5</v>
      </c>
      <c r="BH88">
        <v>7</v>
      </c>
      <c r="BI88">
        <v>6</v>
      </c>
      <c r="BJ88">
        <v>6</v>
      </c>
      <c r="BK88">
        <v>3</v>
      </c>
      <c r="BL88">
        <v>2</v>
      </c>
    </row>
    <row r="89" spans="1:64">
      <c r="A89">
        <v>89</v>
      </c>
      <c r="B89" t="s">
        <v>384</v>
      </c>
      <c r="C89" t="s">
        <v>119</v>
      </c>
      <c r="D89">
        <v>1034350998</v>
      </c>
      <c r="E89" t="s">
        <v>385</v>
      </c>
      <c r="F89">
        <v>21</v>
      </c>
      <c r="G89" t="s">
        <v>65</v>
      </c>
      <c r="H89" t="s">
        <v>78</v>
      </c>
      <c r="I89" t="s">
        <v>67</v>
      </c>
      <c r="J89" t="s">
        <v>68</v>
      </c>
      <c r="K89">
        <v>3</v>
      </c>
      <c r="L89">
        <v>10</v>
      </c>
      <c r="M89" t="s">
        <v>177</v>
      </c>
      <c r="N89" t="s">
        <v>162</v>
      </c>
      <c r="O89" t="s">
        <v>71</v>
      </c>
      <c r="P89">
        <v>5</v>
      </c>
      <c r="Q89" t="s">
        <v>115</v>
      </c>
      <c r="R89">
        <v>5</v>
      </c>
      <c r="S89" t="s">
        <v>83</v>
      </c>
      <c r="T89" t="s">
        <v>91</v>
      </c>
      <c r="U89">
        <v>5</v>
      </c>
      <c r="V89">
        <v>5</v>
      </c>
      <c r="W89">
        <v>5</v>
      </c>
      <c r="X89">
        <v>6</v>
      </c>
      <c r="Y89">
        <v>6</v>
      </c>
      <c r="Z89">
        <v>6</v>
      </c>
      <c r="AA89">
        <v>5</v>
      </c>
      <c r="AB89">
        <v>4</v>
      </c>
      <c r="AC89">
        <v>6</v>
      </c>
      <c r="AD89">
        <v>5</v>
      </c>
      <c r="AE89">
        <v>7</v>
      </c>
      <c r="AF89">
        <v>6</v>
      </c>
      <c r="AG89">
        <v>6</v>
      </c>
      <c r="AH89">
        <v>5</v>
      </c>
      <c r="AI89">
        <v>6</v>
      </c>
      <c r="AJ89">
        <v>6</v>
      </c>
      <c r="AK89">
        <v>5</v>
      </c>
      <c r="AL89">
        <v>6</v>
      </c>
      <c r="AM89">
        <v>7</v>
      </c>
      <c r="AN89">
        <v>5</v>
      </c>
      <c r="AO89">
        <v>7</v>
      </c>
      <c r="AP89">
        <v>7</v>
      </c>
      <c r="AQ89">
        <v>7</v>
      </c>
      <c r="AR89">
        <v>7</v>
      </c>
      <c r="AS89">
        <v>7</v>
      </c>
      <c r="AT89">
        <v>6</v>
      </c>
      <c r="AU89">
        <v>7</v>
      </c>
      <c r="AV89">
        <v>7</v>
      </c>
      <c r="AW89">
        <v>7</v>
      </c>
      <c r="AX89">
        <v>5</v>
      </c>
      <c r="AY89">
        <v>3</v>
      </c>
      <c r="AZ89">
        <v>4</v>
      </c>
      <c r="BA89">
        <v>5</v>
      </c>
      <c r="BB89">
        <v>6</v>
      </c>
      <c r="BC89">
        <v>6</v>
      </c>
      <c r="BD89">
        <v>5</v>
      </c>
      <c r="BE89">
        <v>5</v>
      </c>
      <c r="BF89">
        <v>5</v>
      </c>
      <c r="BG89">
        <v>6</v>
      </c>
      <c r="BH89">
        <v>7</v>
      </c>
      <c r="BI89">
        <v>7</v>
      </c>
      <c r="BJ89">
        <v>7</v>
      </c>
      <c r="BK89">
        <v>5</v>
      </c>
      <c r="BL89">
        <v>5</v>
      </c>
    </row>
    <row r="90" spans="1:64">
      <c r="A90">
        <v>90</v>
      </c>
      <c r="B90" t="s">
        <v>386</v>
      </c>
      <c r="C90" t="s">
        <v>119</v>
      </c>
      <c r="D90">
        <v>1062518181</v>
      </c>
      <c r="E90" t="s">
        <v>387</v>
      </c>
      <c r="F90">
        <v>15</v>
      </c>
      <c r="G90" t="s">
        <v>65</v>
      </c>
      <c r="H90" t="s">
        <v>136</v>
      </c>
      <c r="I90" t="s">
        <v>67</v>
      </c>
      <c r="J90" t="s">
        <v>87</v>
      </c>
      <c r="K90">
        <v>1</v>
      </c>
      <c r="L90">
        <v>1</v>
      </c>
      <c r="M90" t="s">
        <v>133</v>
      </c>
      <c r="N90" t="s">
        <v>162</v>
      </c>
      <c r="O90" t="s">
        <v>89</v>
      </c>
      <c r="P90">
        <v>5</v>
      </c>
      <c r="Q90" t="s">
        <v>169</v>
      </c>
      <c r="R90">
        <v>4</v>
      </c>
      <c r="S90" t="s">
        <v>83</v>
      </c>
      <c r="T90" t="s">
        <v>150</v>
      </c>
      <c r="U90">
        <v>4</v>
      </c>
      <c r="V90">
        <v>6</v>
      </c>
      <c r="W90">
        <v>3</v>
      </c>
      <c r="X90">
        <v>4</v>
      </c>
      <c r="Y90">
        <v>3</v>
      </c>
      <c r="Z90">
        <v>4</v>
      </c>
      <c r="AA90">
        <v>5</v>
      </c>
      <c r="AB90">
        <v>3</v>
      </c>
      <c r="AC90">
        <v>4</v>
      </c>
      <c r="AD90">
        <v>3</v>
      </c>
      <c r="AE90">
        <v>5</v>
      </c>
      <c r="AF90">
        <v>3</v>
      </c>
      <c r="AG90">
        <v>6</v>
      </c>
      <c r="AH90">
        <v>4</v>
      </c>
      <c r="AI90">
        <v>3</v>
      </c>
      <c r="AJ90">
        <v>5</v>
      </c>
      <c r="AK90">
        <v>4</v>
      </c>
      <c r="AL90">
        <v>2</v>
      </c>
      <c r="AM90">
        <v>6</v>
      </c>
      <c r="AN90">
        <v>4</v>
      </c>
      <c r="AO90">
        <v>2</v>
      </c>
      <c r="AP90">
        <v>6</v>
      </c>
      <c r="AQ90">
        <v>4</v>
      </c>
      <c r="AR90">
        <v>6</v>
      </c>
      <c r="AS90">
        <v>3</v>
      </c>
      <c r="AT90">
        <v>6</v>
      </c>
      <c r="AU90">
        <v>3</v>
      </c>
      <c r="AV90">
        <v>4</v>
      </c>
      <c r="AW90">
        <v>5</v>
      </c>
      <c r="AX90">
        <v>6</v>
      </c>
      <c r="AY90">
        <v>3</v>
      </c>
      <c r="AZ90">
        <v>5</v>
      </c>
      <c r="BA90">
        <v>5</v>
      </c>
      <c r="BB90">
        <v>3</v>
      </c>
      <c r="BC90">
        <v>4</v>
      </c>
      <c r="BD90">
        <v>5</v>
      </c>
      <c r="BE90">
        <v>4</v>
      </c>
      <c r="BF90">
        <v>5</v>
      </c>
      <c r="BG90">
        <v>3</v>
      </c>
      <c r="BH90">
        <v>3</v>
      </c>
      <c r="BI90">
        <v>4</v>
      </c>
      <c r="BJ90">
        <v>4</v>
      </c>
      <c r="BK90">
        <v>5</v>
      </c>
      <c r="BL90">
        <v>6</v>
      </c>
    </row>
    <row r="91" spans="1:64">
      <c r="A91">
        <v>91</v>
      </c>
      <c r="B91" t="s">
        <v>388</v>
      </c>
      <c r="C91" t="s">
        <v>63</v>
      </c>
      <c r="D91">
        <v>1072448372</v>
      </c>
      <c r="E91" t="s">
        <v>389</v>
      </c>
      <c r="F91">
        <v>27</v>
      </c>
      <c r="G91" t="s">
        <v>94</v>
      </c>
      <c r="H91" t="s">
        <v>280</v>
      </c>
      <c r="I91" t="s">
        <v>67</v>
      </c>
      <c r="J91" t="s">
        <v>68</v>
      </c>
      <c r="K91">
        <v>2</v>
      </c>
      <c r="L91">
        <v>5</v>
      </c>
      <c r="M91" t="s">
        <v>390</v>
      </c>
      <c r="N91" t="s">
        <v>70</v>
      </c>
      <c r="O91" t="s">
        <v>71</v>
      </c>
      <c r="P91">
        <v>4</v>
      </c>
      <c r="Q91" t="s">
        <v>82</v>
      </c>
      <c r="R91">
        <v>3</v>
      </c>
      <c r="S91" t="s">
        <v>124</v>
      </c>
      <c r="T91" t="s">
        <v>74</v>
      </c>
      <c r="U91">
        <v>5</v>
      </c>
      <c r="V91">
        <v>4</v>
      </c>
      <c r="W91">
        <v>3</v>
      </c>
      <c r="X91">
        <v>4</v>
      </c>
      <c r="Y91">
        <v>3</v>
      </c>
      <c r="Z91">
        <v>6</v>
      </c>
      <c r="AA91">
        <v>2</v>
      </c>
      <c r="AB91">
        <v>3</v>
      </c>
      <c r="AC91">
        <v>3</v>
      </c>
      <c r="AD91">
        <v>4</v>
      </c>
      <c r="AE91">
        <v>6</v>
      </c>
      <c r="AF91">
        <v>5</v>
      </c>
      <c r="AG91">
        <v>6</v>
      </c>
      <c r="AH91">
        <v>5</v>
      </c>
      <c r="AI91">
        <v>7</v>
      </c>
      <c r="AJ91">
        <v>5</v>
      </c>
      <c r="AK91">
        <v>7</v>
      </c>
      <c r="AL91">
        <v>6</v>
      </c>
      <c r="AM91">
        <v>6</v>
      </c>
      <c r="AN91">
        <v>3</v>
      </c>
      <c r="AO91">
        <v>4</v>
      </c>
      <c r="AP91">
        <v>4</v>
      </c>
      <c r="AQ91">
        <v>3</v>
      </c>
      <c r="AR91">
        <v>5</v>
      </c>
      <c r="AS91">
        <v>5</v>
      </c>
      <c r="AT91">
        <v>4</v>
      </c>
      <c r="AU91">
        <v>5</v>
      </c>
      <c r="AV91">
        <v>6</v>
      </c>
      <c r="AW91">
        <v>4</v>
      </c>
      <c r="AX91">
        <v>3</v>
      </c>
      <c r="AY91">
        <v>5</v>
      </c>
      <c r="AZ91">
        <v>2</v>
      </c>
      <c r="BA91">
        <v>4</v>
      </c>
      <c r="BB91">
        <v>5</v>
      </c>
      <c r="BC91">
        <v>3</v>
      </c>
      <c r="BD91">
        <v>5</v>
      </c>
      <c r="BE91">
        <v>4</v>
      </c>
      <c r="BF91">
        <v>4</v>
      </c>
      <c r="BG91">
        <v>5</v>
      </c>
      <c r="BH91">
        <v>5</v>
      </c>
      <c r="BI91">
        <v>4</v>
      </c>
      <c r="BJ91">
        <v>4</v>
      </c>
      <c r="BK91">
        <v>6</v>
      </c>
      <c r="BL91">
        <v>2</v>
      </c>
    </row>
    <row r="92" spans="1:64">
      <c r="A92">
        <v>92</v>
      </c>
      <c r="B92" t="s">
        <v>388</v>
      </c>
      <c r="C92" t="s">
        <v>166</v>
      </c>
      <c r="D92">
        <v>166900295</v>
      </c>
      <c r="E92" t="s">
        <v>391</v>
      </c>
      <c r="F92">
        <v>28</v>
      </c>
      <c r="G92" t="s">
        <v>65</v>
      </c>
      <c r="H92" t="s">
        <v>121</v>
      </c>
      <c r="I92" t="s">
        <v>67</v>
      </c>
      <c r="J92" t="s">
        <v>113</v>
      </c>
      <c r="K92">
        <v>2</v>
      </c>
      <c r="L92">
        <v>10</v>
      </c>
      <c r="M92" t="s">
        <v>392</v>
      </c>
      <c r="N92" t="s">
        <v>162</v>
      </c>
      <c r="O92" t="s">
        <v>89</v>
      </c>
      <c r="P92">
        <v>7</v>
      </c>
      <c r="Q92" t="s">
        <v>97</v>
      </c>
      <c r="R92">
        <v>5</v>
      </c>
      <c r="S92" t="s">
        <v>393</v>
      </c>
      <c r="T92" t="s">
        <v>156</v>
      </c>
      <c r="U92">
        <v>4</v>
      </c>
      <c r="V92">
        <v>5</v>
      </c>
      <c r="W92">
        <v>3</v>
      </c>
      <c r="X92">
        <v>3</v>
      </c>
      <c r="Y92">
        <v>6</v>
      </c>
      <c r="Z92">
        <v>4</v>
      </c>
      <c r="AA92">
        <v>1</v>
      </c>
      <c r="AB92">
        <v>5</v>
      </c>
      <c r="AC92">
        <v>3</v>
      </c>
      <c r="AD92">
        <v>4</v>
      </c>
      <c r="AE92">
        <v>3</v>
      </c>
      <c r="AF92">
        <v>3</v>
      </c>
      <c r="AG92">
        <v>3</v>
      </c>
      <c r="AH92">
        <v>3</v>
      </c>
      <c r="AI92">
        <v>7</v>
      </c>
      <c r="AJ92">
        <v>5</v>
      </c>
      <c r="AK92">
        <v>7</v>
      </c>
      <c r="AL92">
        <v>5</v>
      </c>
      <c r="AM92">
        <v>6</v>
      </c>
      <c r="AN92">
        <v>2</v>
      </c>
      <c r="AO92">
        <v>4</v>
      </c>
      <c r="AP92">
        <v>4</v>
      </c>
      <c r="AQ92">
        <v>5</v>
      </c>
      <c r="AR92">
        <v>5</v>
      </c>
      <c r="AS92">
        <v>5</v>
      </c>
      <c r="AT92">
        <v>5</v>
      </c>
      <c r="AU92">
        <v>7</v>
      </c>
      <c r="AV92">
        <v>7</v>
      </c>
      <c r="AW92">
        <v>7</v>
      </c>
      <c r="AX92">
        <v>6</v>
      </c>
      <c r="AY92">
        <v>4</v>
      </c>
      <c r="AZ92">
        <v>5</v>
      </c>
      <c r="BA92">
        <v>3</v>
      </c>
      <c r="BB92">
        <v>2</v>
      </c>
      <c r="BC92">
        <v>3</v>
      </c>
      <c r="BD92">
        <v>5</v>
      </c>
      <c r="BE92">
        <v>2</v>
      </c>
      <c r="BF92">
        <v>5</v>
      </c>
      <c r="BG92">
        <v>5</v>
      </c>
      <c r="BH92">
        <v>5</v>
      </c>
      <c r="BI92">
        <v>5</v>
      </c>
      <c r="BJ92">
        <v>5</v>
      </c>
      <c r="BK92">
        <v>3</v>
      </c>
      <c r="BL92">
        <v>2</v>
      </c>
    </row>
    <row r="93" spans="1:64">
      <c r="A93">
        <v>93</v>
      </c>
      <c r="B93" t="s">
        <v>394</v>
      </c>
      <c r="C93" t="s">
        <v>119</v>
      </c>
      <c r="D93">
        <v>1094263192</v>
      </c>
      <c r="E93" t="s">
        <v>395</v>
      </c>
      <c r="F93">
        <v>22</v>
      </c>
      <c r="G93" t="s">
        <v>94</v>
      </c>
      <c r="H93" t="s">
        <v>396</v>
      </c>
      <c r="I93" t="s">
        <v>67</v>
      </c>
      <c r="J93" t="s">
        <v>87</v>
      </c>
      <c r="K93">
        <v>5</v>
      </c>
      <c r="L93">
        <v>50</v>
      </c>
      <c r="M93" t="s">
        <v>283</v>
      </c>
      <c r="N93" t="s">
        <v>70</v>
      </c>
      <c r="O93" t="s">
        <v>71</v>
      </c>
      <c r="P93">
        <v>6</v>
      </c>
      <c r="Q93" t="s">
        <v>82</v>
      </c>
      <c r="R93">
        <v>7</v>
      </c>
      <c r="S93" t="s">
        <v>330</v>
      </c>
      <c r="T93" t="s">
        <v>397</v>
      </c>
      <c r="U93">
        <v>4</v>
      </c>
      <c r="V93">
        <v>5</v>
      </c>
      <c r="W93">
        <v>3</v>
      </c>
      <c r="X93">
        <v>4</v>
      </c>
      <c r="Y93">
        <v>4</v>
      </c>
      <c r="Z93">
        <v>5</v>
      </c>
      <c r="AA93">
        <v>5</v>
      </c>
      <c r="AB93">
        <v>5</v>
      </c>
      <c r="AC93">
        <v>6</v>
      </c>
      <c r="AD93">
        <v>4</v>
      </c>
      <c r="AE93">
        <v>7</v>
      </c>
      <c r="AF93">
        <v>7</v>
      </c>
      <c r="AG93">
        <v>7</v>
      </c>
      <c r="AH93">
        <v>7</v>
      </c>
      <c r="AI93">
        <v>7</v>
      </c>
      <c r="AJ93">
        <v>7</v>
      </c>
      <c r="AK93">
        <v>7</v>
      </c>
      <c r="AL93">
        <v>7</v>
      </c>
      <c r="AM93">
        <v>7</v>
      </c>
      <c r="AN93">
        <v>5</v>
      </c>
      <c r="AO93">
        <v>7</v>
      </c>
      <c r="AP93">
        <v>7</v>
      </c>
      <c r="AQ93">
        <v>7</v>
      </c>
      <c r="AR93">
        <v>7</v>
      </c>
      <c r="AS93">
        <v>7</v>
      </c>
      <c r="AT93">
        <v>7</v>
      </c>
      <c r="AU93">
        <v>7</v>
      </c>
      <c r="AV93">
        <v>7</v>
      </c>
      <c r="AW93">
        <v>7</v>
      </c>
      <c r="AX93">
        <v>5</v>
      </c>
      <c r="AY93">
        <v>3</v>
      </c>
      <c r="AZ93">
        <v>5</v>
      </c>
      <c r="BA93">
        <v>4</v>
      </c>
      <c r="BB93">
        <v>7</v>
      </c>
      <c r="BC93">
        <v>7</v>
      </c>
      <c r="BD93">
        <v>7</v>
      </c>
      <c r="BE93">
        <v>7</v>
      </c>
      <c r="BF93">
        <v>7</v>
      </c>
      <c r="BG93">
        <v>7</v>
      </c>
      <c r="BH93">
        <v>7</v>
      </c>
      <c r="BI93">
        <v>7</v>
      </c>
      <c r="BJ93">
        <v>7</v>
      </c>
      <c r="BK93">
        <v>2</v>
      </c>
      <c r="BL93">
        <v>3</v>
      </c>
    </row>
    <row r="94" spans="1:64">
      <c r="A94">
        <v>94</v>
      </c>
      <c r="B94" t="s">
        <v>398</v>
      </c>
      <c r="C94" t="s">
        <v>100</v>
      </c>
      <c r="D94">
        <v>1195127221</v>
      </c>
      <c r="E94" t="s">
        <v>399</v>
      </c>
      <c r="F94">
        <v>29</v>
      </c>
      <c r="G94" t="s">
        <v>94</v>
      </c>
      <c r="H94" t="s">
        <v>400</v>
      </c>
      <c r="I94" t="s">
        <v>67</v>
      </c>
      <c r="J94" t="s">
        <v>103</v>
      </c>
      <c r="K94">
        <v>1</v>
      </c>
      <c r="L94">
        <v>1</v>
      </c>
      <c r="M94" t="s">
        <v>159</v>
      </c>
      <c r="N94" t="s">
        <v>70</v>
      </c>
      <c r="O94" t="s">
        <v>71</v>
      </c>
      <c r="P94">
        <v>3</v>
      </c>
      <c r="Q94" t="s">
        <v>97</v>
      </c>
      <c r="R94">
        <v>2</v>
      </c>
      <c r="S94" t="s">
        <v>401</v>
      </c>
      <c r="T94" t="s">
        <v>164</v>
      </c>
      <c r="U94">
        <v>4</v>
      </c>
      <c r="V94">
        <v>2</v>
      </c>
      <c r="W94">
        <v>3</v>
      </c>
      <c r="X94">
        <v>3</v>
      </c>
      <c r="Y94">
        <v>2</v>
      </c>
      <c r="Z94">
        <v>4</v>
      </c>
      <c r="AA94">
        <v>2</v>
      </c>
      <c r="AB94">
        <v>2</v>
      </c>
      <c r="AC94">
        <v>3</v>
      </c>
      <c r="AD94">
        <v>3</v>
      </c>
      <c r="AE94">
        <v>3</v>
      </c>
      <c r="AF94">
        <v>3</v>
      </c>
      <c r="AG94">
        <v>3</v>
      </c>
      <c r="AH94">
        <v>4</v>
      </c>
      <c r="AI94">
        <v>5</v>
      </c>
      <c r="AJ94">
        <v>4</v>
      </c>
      <c r="AK94">
        <v>5</v>
      </c>
      <c r="AL94">
        <v>5</v>
      </c>
      <c r="AM94">
        <v>4</v>
      </c>
      <c r="AN94">
        <v>3</v>
      </c>
      <c r="AO94">
        <v>4</v>
      </c>
      <c r="AP94">
        <v>4</v>
      </c>
      <c r="AQ94">
        <v>4</v>
      </c>
      <c r="AR94">
        <v>4</v>
      </c>
      <c r="AS94">
        <v>5</v>
      </c>
      <c r="AT94">
        <v>5</v>
      </c>
      <c r="AU94">
        <v>3</v>
      </c>
      <c r="AV94">
        <v>3</v>
      </c>
      <c r="AW94">
        <v>4</v>
      </c>
      <c r="AX94">
        <v>2</v>
      </c>
      <c r="AY94">
        <v>6</v>
      </c>
      <c r="AZ94">
        <v>3</v>
      </c>
      <c r="BA94">
        <v>5</v>
      </c>
      <c r="BB94">
        <v>3</v>
      </c>
      <c r="BC94">
        <v>3</v>
      </c>
      <c r="BD94">
        <v>2</v>
      </c>
      <c r="BE94">
        <v>2</v>
      </c>
      <c r="BF94">
        <v>2</v>
      </c>
      <c r="BG94">
        <v>2</v>
      </c>
      <c r="BH94">
        <v>4</v>
      </c>
      <c r="BI94">
        <v>4</v>
      </c>
      <c r="BJ94">
        <v>4</v>
      </c>
      <c r="BK94">
        <v>5</v>
      </c>
      <c r="BL94">
        <v>5</v>
      </c>
    </row>
    <row r="95" spans="1:64">
      <c r="A95">
        <v>95</v>
      </c>
      <c r="B95" t="s">
        <v>402</v>
      </c>
      <c r="C95" t="s">
        <v>76</v>
      </c>
      <c r="E95" t="s">
        <v>403</v>
      </c>
      <c r="F95">
        <v>21</v>
      </c>
      <c r="G95" t="s">
        <v>94</v>
      </c>
      <c r="H95" t="s">
        <v>78</v>
      </c>
      <c r="I95" t="s">
        <v>67</v>
      </c>
      <c r="J95" t="s">
        <v>113</v>
      </c>
      <c r="K95">
        <v>2</v>
      </c>
      <c r="L95">
        <v>1</v>
      </c>
      <c r="M95" t="s">
        <v>404</v>
      </c>
      <c r="N95" t="s">
        <v>70</v>
      </c>
      <c r="O95" t="s">
        <v>71</v>
      </c>
      <c r="P95">
        <v>2</v>
      </c>
      <c r="Q95" t="s">
        <v>105</v>
      </c>
      <c r="R95">
        <v>5</v>
      </c>
      <c r="S95" t="s">
        <v>124</v>
      </c>
      <c r="T95" t="s">
        <v>405</v>
      </c>
      <c r="U95">
        <v>4</v>
      </c>
      <c r="V95">
        <v>6</v>
      </c>
      <c r="W95">
        <v>5</v>
      </c>
      <c r="X95">
        <v>3</v>
      </c>
      <c r="Y95">
        <v>6</v>
      </c>
      <c r="Z95">
        <v>6</v>
      </c>
      <c r="AA95">
        <v>5</v>
      </c>
      <c r="AB95">
        <v>3</v>
      </c>
      <c r="AC95">
        <v>4</v>
      </c>
      <c r="AD95">
        <v>3</v>
      </c>
      <c r="AE95">
        <v>6</v>
      </c>
      <c r="AF95">
        <v>7</v>
      </c>
      <c r="AG95">
        <v>7</v>
      </c>
      <c r="AH95">
        <v>6</v>
      </c>
      <c r="AI95">
        <v>6</v>
      </c>
      <c r="AJ95">
        <v>7</v>
      </c>
      <c r="AK95">
        <v>6</v>
      </c>
      <c r="AL95">
        <v>6</v>
      </c>
      <c r="AM95">
        <v>7</v>
      </c>
      <c r="AN95">
        <v>4</v>
      </c>
      <c r="AO95">
        <v>5</v>
      </c>
      <c r="AP95">
        <v>5</v>
      </c>
      <c r="AQ95">
        <v>5</v>
      </c>
      <c r="AR95">
        <v>6</v>
      </c>
      <c r="AS95">
        <v>6</v>
      </c>
      <c r="AT95">
        <v>6</v>
      </c>
      <c r="AU95">
        <v>7</v>
      </c>
      <c r="AV95">
        <v>7</v>
      </c>
      <c r="AW95">
        <v>6</v>
      </c>
      <c r="AX95">
        <v>5</v>
      </c>
      <c r="AY95">
        <v>3</v>
      </c>
      <c r="AZ95">
        <v>5</v>
      </c>
      <c r="BA95">
        <v>2</v>
      </c>
      <c r="BB95">
        <v>3</v>
      </c>
      <c r="BC95">
        <v>2</v>
      </c>
      <c r="BD95">
        <v>2</v>
      </c>
      <c r="BE95">
        <v>2</v>
      </c>
      <c r="BF95">
        <v>4</v>
      </c>
      <c r="BG95">
        <v>3</v>
      </c>
      <c r="BH95">
        <v>5</v>
      </c>
      <c r="BI95">
        <v>5</v>
      </c>
      <c r="BJ95">
        <v>4</v>
      </c>
      <c r="BK95">
        <v>4</v>
      </c>
      <c r="BL95">
        <v>4</v>
      </c>
    </row>
    <row r="96" spans="1:64">
      <c r="A96">
        <v>96</v>
      </c>
      <c r="B96" t="s">
        <v>406</v>
      </c>
      <c r="C96" t="s">
        <v>119</v>
      </c>
      <c r="D96">
        <v>1039156803</v>
      </c>
      <c r="E96" t="s">
        <v>407</v>
      </c>
      <c r="F96">
        <v>22</v>
      </c>
      <c r="G96" t="s">
        <v>94</v>
      </c>
      <c r="H96" t="s">
        <v>78</v>
      </c>
      <c r="I96" t="s">
        <v>67</v>
      </c>
      <c r="J96" t="s">
        <v>103</v>
      </c>
      <c r="K96">
        <v>2</v>
      </c>
      <c r="L96">
        <v>20</v>
      </c>
      <c r="M96" t="s">
        <v>114</v>
      </c>
      <c r="N96" t="s">
        <v>162</v>
      </c>
      <c r="O96" t="s">
        <v>71</v>
      </c>
      <c r="P96">
        <v>3</v>
      </c>
      <c r="Q96" t="s">
        <v>97</v>
      </c>
      <c r="R96">
        <v>3</v>
      </c>
      <c r="S96" t="s">
        <v>408</v>
      </c>
      <c r="T96" t="s">
        <v>164</v>
      </c>
      <c r="U96">
        <v>4</v>
      </c>
      <c r="V96">
        <v>5</v>
      </c>
      <c r="W96">
        <v>5</v>
      </c>
      <c r="X96">
        <v>6</v>
      </c>
      <c r="Y96">
        <v>6</v>
      </c>
      <c r="Z96">
        <v>7</v>
      </c>
      <c r="AA96">
        <v>7</v>
      </c>
      <c r="AB96">
        <v>4</v>
      </c>
      <c r="AC96">
        <v>4</v>
      </c>
      <c r="AD96">
        <v>4</v>
      </c>
      <c r="AE96">
        <v>7</v>
      </c>
      <c r="AF96">
        <v>6</v>
      </c>
      <c r="AG96">
        <v>6</v>
      </c>
      <c r="AH96">
        <v>6</v>
      </c>
      <c r="AI96">
        <v>7</v>
      </c>
      <c r="AJ96">
        <v>7</v>
      </c>
      <c r="AK96">
        <v>7</v>
      </c>
      <c r="AL96">
        <v>7</v>
      </c>
      <c r="AM96">
        <v>7</v>
      </c>
      <c r="AN96">
        <v>4</v>
      </c>
      <c r="AO96">
        <v>6</v>
      </c>
      <c r="AP96">
        <v>6</v>
      </c>
      <c r="AQ96">
        <v>6</v>
      </c>
      <c r="AR96">
        <v>5</v>
      </c>
      <c r="AS96">
        <v>6</v>
      </c>
      <c r="AT96">
        <v>6</v>
      </c>
      <c r="AU96">
        <v>4</v>
      </c>
      <c r="AV96">
        <v>7</v>
      </c>
      <c r="AW96">
        <v>7</v>
      </c>
      <c r="AX96">
        <v>5</v>
      </c>
      <c r="AY96">
        <v>3</v>
      </c>
      <c r="AZ96">
        <v>4</v>
      </c>
      <c r="BA96">
        <v>3</v>
      </c>
      <c r="BB96">
        <v>5</v>
      </c>
      <c r="BC96">
        <v>4</v>
      </c>
      <c r="BD96">
        <v>2</v>
      </c>
      <c r="BE96">
        <v>2</v>
      </c>
      <c r="BF96">
        <v>2</v>
      </c>
      <c r="BG96">
        <v>3</v>
      </c>
      <c r="BH96">
        <v>6</v>
      </c>
      <c r="BI96">
        <v>6</v>
      </c>
      <c r="BJ96">
        <v>6</v>
      </c>
      <c r="BK96">
        <v>3</v>
      </c>
      <c r="BL96">
        <v>3</v>
      </c>
    </row>
    <row r="97" spans="1:64">
      <c r="A97">
        <v>97</v>
      </c>
      <c r="B97" t="s">
        <v>409</v>
      </c>
      <c r="C97" t="s">
        <v>111</v>
      </c>
      <c r="D97">
        <v>1077974898</v>
      </c>
      <c r="E97" t="s">
        <v>410</v>
      </c>
      <c r="F97">
        <v>16</v>
      </c>
      <c r="G97" t="s">
        <v>94</v>
      </c>
      <c r="H97" t="s">
        <v>86</v>
      </c>
      <c r="I97" t="s">
        <v>67</v>
      </c>
      <c r="J97" t="s">
        <v>68</v>
      </c>
      <c r="K97">
        <v>10</v>
      </c>
      <c r="L97">
        <v>70</v>
      </c>
      <c r="M97" t="s">
        <v>109</v>
      </c>
      <c r="N97" t="s">
        <v>70</v>
      </c>
      <c r="O97" t="s">
        <v>71</v>
      </c>
      <c r="P97">
        <v>5</v>
      </c>
      <c r="Q97" t="s">
        <v>169</v>
      </c>
      <c r="R97">
        <v>6</v>
      </c>
      <c r="S97" t="s">
        <v>73</v>
      </c>
      <c r="T97" t="s">
        <v>98</v>
      </c>
      <c r="U97">
        <v>5</v>
      </c>
      <c r="V97">
        <v>6</v>
      </c>
      <c r="W97">
        <v>5</v>
      </c>
      <c r="X97">
        <v>6</v>
      </c>
      <c r="Y97">
        <v>7</v>
      </c>
      <c r="Z97">
        <v>6</v>
      </c>
      <c r="AA97">
        <v>7</v>
      </c>
      <c r="AB97">
        <v>4</v>
      </c>
      <c r="AC97">
        <v>5</v>
      </c>
      <c r="AD97">
        <v>5</v>
      </c>
      <c r="AE97">
        <v>7</v>
      </c>
      <c r="AF97">
        <v>5</v>
      </c>
      <c r="AG97">
        <v>5</v>
      </c>
      <c r="AH97">
        <v>7</v>
      </c>
      <c r="AI97">
        <v>7</v>
      </c>
      <c r="AJ97">
        <v>7</v>
      </c>
      <c r="AK97">
        <v>7</v>
      </c>
      <c r="AL97">
        <v>7</v>
      </c>
      <c r="AM97">
        <v>7</v>
      </c>
      <c r="AN97">
        <v>3</v>
      </c>
      <c r="AO97">
        <v>7</v>
      </c>
      <c r="AP97">
        <v>7</v>
      </c>
      <c r="AQ97">
        <v>7</v>
      </c>
      <c r="AR97">
        <v>5</v>
      </c>
      <c r="AS97">
        <v>4</v>
      </c>
      <c r="AT97">
        <v>4</v>
      </c>
      <c r="AU97">
        <v>7</v>
      </c>
      <c r="AV97">
        <v>7</v>
      </c>
      <c r="AW97">
        <v>7</v>
      </c>
      <c r="AX97">
        <v>1</v>
      </c>
      <c r="AY97">
        <v>5</v>
      </c>
      <c r="AZ97">
        <v>3</v>
      </c>
      <c r="BA97">
        <v>7</v>
      </c>
      <c r="BB97">
        <v>7</v>
      </c>
      <c r="BC97">
        <v>6</v>
      </c>
      <c r="BD97">
        <v>6</v>
      </c>
      <c r="BE97">
        <v>6</v>
      </c>
      <c r="BF97">
        <v>5</v>
      </c>
      <c r="BG97">
        <v>5</v>
      </c>
      <c r="BH97">
        <v>7</v>
      </c>
      <c r="BI97">
        <v>7</v>
      </c>
      <c r="BJ97">
        <v>7</v>
      </c>
      <c r="BK97">
        <v>3</v>
      </c>
      <c r="BL97">
        <v>3</v>
      </c>
    </row>
    <row r="98" spans="1:64">
      <c r="A98">
        <v>98</v>
      </c>
      <c r="B98" t="s">
        <v>411</v>
      </c>
      <c r="C98" t="s">
        <v>119</v>
      </c>
      <c r="D98">
        <v>1073321856</v>
      </c>
      <c r="E98" t="s">
        <v>412</v>
      </c>
      <c r="F98">
        <v>20</v>
      </c>
      <c r="G98" t="s">
        <v>65</v>
      </c>
      <c r="H98" t="s">
        <v>78</v>
      </c>
      <c r="I98" t="s">
        <v>79</v>
      </c>
      <c r="J98" t="s">
        <v>103</v>
      </c>
      <c r="K98">
        <v>10</v>
      </c>
      <c r="L98">
        <v>10</v>
      </c>
      <c r="M98" t="s">
        <v>96</v>
      </c>
      <c r="N98" t="s">
        <v>70</v>
      </c>
      <c r="O98" t="s">
        <v>71</v>
      </c>
      <c r="P98">
        <v>5</v>
      </c>
      <c r="Q98" t="s">
        <v>105</v>
      </c>
      <c r="R98">
        <v>4</v>
      </c>
      <c r="S98" t="s">
        <v>73</v>
      </c>
      <c r="T98" t="s">
        <v>74</v>
      </c>
      <c r="U98">
        <v>5</v>
      </c>
      <c r="V98">
        <v>5</v>
      </c>
      <c r="W98">
        <v>6</v>
      </c>
      <c r="X98">
        <v>6</v>
      </c>
      <c r="Y98">
        <v>7</v>
      </c>
      <c r="Z98">
        <v>7</v>
      </c>
      <c r="AA98">
        <v>7</v>
      </c>
      <c r="AB98">
        <v>6</v>
      </c>
      <c r="AC98">
        <v>6</v>
      </c>
      <c r="AD98">
        <v>5</v>
      </c>
      <c r="AE98">
        <v>6</v>
      </c>
      <c r="AF98">
        <v>6</v>
      </c>
      <c r="AG98">
        <v>6</v>
      </c>
      <c r="AH98">
        <v>6</v>
      </c>
      <c r="AI98">
        <v>5</v>
      </c>
      <c r="AJ98">
        <v>5</v>
      </c>
      <c r="AK98">
        <v>5</v>
      </c>
      <c r="AL98">
        <v>6</v>
      </c>
      <c r="AM98">
        <v>7</v>
      </c>
      <c r="AN98">
        <v>4</v>
      </c>
      <c r="AO98">
        <v>7</v>
      </c>
      <c r="AP98">
        <v>7</v>
      </c>
      <c r="AQ98">
        <v>7</v>
      </c>
      <c r="AR98">
        <v>7</v>
      </c>
      <c r="AS98">
        <v>7</v>
      </c>
      <c r="AT98">
        <v>7</v>
      </c>
      <c r="AU98">
        <v>7</v>
      </c>
      <c r="AV98">
        <v>7</v>
      </c>
      <c r="AW98">
        <v>7</v>
      </c>
      <c r="AX98">
        <v>5</v>
      </c>
      <c r="AY98">
        <v>5</v>
      </c>
      <c r="AZ98">
        <v>6</v>
      </c>
      <c r="BA98">
        <v>5</v>
      </c>
      <c r="BB98">
        <v>5</v>
      </c>
      <c r="BC98">
        <v>4</v>
      </c>
      <c r="BD98">
        <v>4</v>
      </c>
      <c r="BE98">
        <v>3</v>
      </c>
      <c r="BF98">
        <v>5</v>
      </c>
      <c r="BG98">
        <v>6</v>
      </c>
      <c r="BH98">
        <v>6</v>
      </c>
      <c r="BI98">
        <v>6</v>
      </c>
      <c r="BJ98">
        <v>6</v>
      </c>
      <c r="BK98">
        <v>5</v>
      </c>
      <c r="BL98">
        <v>5</v>
      </c>
    </row>
    <row r="99" spans="1:64">
      <c r="A99">
        <v>99</v>
      </c>
      <c r="B99" t="s">
        <v>413</v>
      </c>
      <c r="C99" t="s">
        <v>76</v>
      </c>
      <c r="D99">
        <v>1063127844</v>
      </c>
      <c r="E99" t="s">
        <v>414</v>
      </c>
      <c r="F99">
        <v>13</v>
      </c>
      <c r="G99" t="s">
        <v>65</v>
      </c>
      <c r="H99" t="s">
        <v>136</v>
      </c>
      <c r="I99" t="s">
        <v>67</v>
      </c>
      <c r="J99" t="s">
        <v>87</v>
      </c>
      <c r="K99">
        <v>2</v>
      </c>
      <c r="L99">
        <v>5</v>
      </c>
      <c r="M99" t="s">
        <v>159</v>
      </c>
      <c r="N99" t="s">
        <v>70</v>
      </c>
      <c r="O99" t="s">
        <v>89</v>
      </c>
      <c r="P99">
        <v>5</v>
      </c>
      <c r="Q99" t="s">
        <v>415</v>
      </c>
      <c r="R99">
        <v>7</v>
      </c>
      <c r="S99" t="s">
        <v>73</v>
      </c>
      <c r="T99" t="s">
        <v>74</v>
      </c>
      <c r="U99">
        <v>5</v>
      </c>
      <c r="V99">
        <v>6</v>
      </c>
      <c r="W99">
        <v>4</v>
      </c>
      <c r="X99">
        <v>4</v>
      </c>
      <c r="Y99">
        <v>6</v>
      </c>
      <c r="Z99">
        <v>5</v>
      </c>
      <c r="AA99">
        <v>3</v>
      </c>
      <c r="AB99">
        <v>5</v>
      </c>
      <c r="AC99">
        <v>3</v>
      </c>
      <c r="AD99">
        <v>7</v>
      </c>
      <c r="AE99">
        <v>5</v>
      </c>
      <c r="AF99">
        <v>5</v>
      </c>
      <c r="AG99">
        <v>5</v>
      </c>
      <c r="AH99">
        <v>5</v>
      </c>
      <c r="AI99">
        <v>4</v>
      </c>
      <c r="AJ99">
        <v>5</v>
      </c>
      <c r="AK99">
        <v>4</v>
      </c>
      <c r="AL99">
        <v>6</v>
      </c>
      <c r="AM99">
        <v>7</v>
      </c>
      <c r="AN99">
        <v>6</v>
      </c>
      <c r="AO99">
        <v>3</v>
      </c>
      <c r="AP99">
        <v>5</v>
      </c>
      <c r="AQ99">
        <v>5</v>
      </c>
      <c r="AR99">
        <v>5</v>
      </c>
      <c r="AS99">
        <v>3</v>
      </c>
      <c r="AT99">
        <v>4</v>
      </c>
      <c r="AU99">
        <v>4</v>
      </c>
      <c r="AV99">
        <v>6</v>
      </c>
      <c r="AW99">
        <v>7</v>
      </c>
      <c r="AX99">
        <v>1</v>
      </c>
      <c r="AY99">
        <v>7</v>
      </c>
      <c r="AZ99">
        <v>5</v>
      </c>
      <c r="BA99">
        <v>7</v>
      </c>
      <c r="BB99">
        <v>7</v>
      </c>
      <c r="BC99">
        <v>7</v>
      </c>
      <c r="BD99">
        <v>7</v>
      </c>
      <c r="BE99">
        <v>7</v>
      </c>
      <c r="BF99">
        <v>6</v>
      </c>
      <c r="BG99">
        <v>5</v>
      </c>
      <c r="BH99">
        <v>5</v>
      </c>
      <c r="BI99">
        <v>3</v>
      </c>
      <c r="BJ99">
        <v>4</v>
      </c>
      <c r="BK99">
        <v>4</v>
      </c>
      <c r="BL99">
        <v>3</v>
      </c>
    </row>
    <row r="100" spans="1:64">
      <c r="A100">
        <v>100</v>
      </c>
      <c r="B100" t="s">
        <v>416</v>
      </c>
      <c r="C100" t="s">
        <v>172</v>
      </c>
      <c r="E100" t="s">
        <v>417</v>
      </c>
      <c r="F100">
        <v>22</v>
      </c>
      <c r="G100" t="s">
        <v>94</v>
      </c>
      <c r="H100" t="s">
        <v>144</v>
      </c>
      <c r="I100" t="s">
        <v>67</v>
      </c>
      <c r="J100" t="s">
        <v>103</v>
      </c>
      <c r="K100">
        <v>5</v>
      </c>
      <c r="L100">
        <v>10</v>
      </c>
      <c r="M100" t="s">
        <v>154</v>
      </c>
      <c r="N100" t="s">
        <v>162</v>
      </c>
      <c r="O100" t="s">
        <v>89</v>
      </c>
      <c r="P100">
        <v>4</v>
      </c>
      <c r="Q100" t="s">
        <v>82</v>
      </c>
      <c r="R100">
        <v>7</v>
      </c>
      <c r="S100" t="s">
        <v>330</v>
      </c>
      <c r="T100" t="s">
        <v>164</v>
      </c>
      <c r="U100">
        <v>2</v>
      </c>
      <c r="V100">
        <v>7</v>
      </c>
      <c r="W100">
        <v>2</v>
      </c>
      <c r="X100">
        <v>2</v>
      </c>
      <c r="Y100">
        <v>5</v>
      </c>
      <c r="Z100">
        <v>3</v>
      </c>
      <c r="AA100">
        <v>2</v>
      </c>
      <c r="AB100">
        <v>5</v>
      </c>
      <c r="AC100">
        <v>4</v>
      </c>
      <c r="AD100">
        <v>1</v>
      </c>
      <c r="AE100">
        <v>7</v>
      </c>
      <c r="AF100">
        <v>7</v>
      </c>
      <c r="AG100">
        <v>7</v>
      </c>
      <c r="AH100">
        <v>7</v>
      </c>
      <c r="AI100">
        <v>7</v>
      </c>
      <c r="AJ100">
        <v>7</v>
      </c>
      <c r="AK100">
        <v>7</v>
      </c>
      <c r="AL100">
        <v>7</v>
      </c>
      <c r="AM100">
        <v>4</v>
      </c>
      <c r="AN100">
        <v>1</v>
      </c>
      <c r="AO100">
        <v>7</v>
      </c>
      <c r="AP100">
        <v>7</v>
      </c>
      <c r="AQ100">
        <v>7</v>
      </c>
      <c r="AR100">
        <v>7</v>
      </c>
      <c r="AS100">
        <v>4</v>
      </c>
      <c r="AT100">
        <v>4</v>
      </c>
      <c r="AU100">
        <v>7</v>
      </c>
      <c r="AV100">
        <v>7</v>
      </c>
      <c r="AW100">
        <v>7</v>
      </c>
      <c r="AX100">
        <v>7</v>
      </c>
      <c r="AY100">
        <v>4</v>
      </c>
      <c r="AZ100">
        <v>4</v>
      </c>
      <c r="BA100">
        <v>3</v>
      </c>
      <c r="BB100">
        <v>6</v>
      </c>
      <c r="BC100">
        <v>7</v>
      </c>
      <c r="BD100">
        <v>6</v>
      </c>
      <c r="BE100">
        <v>6</v>
      </c>
      <c r="BF100">
        <v>6</v>
      </c>
      <c r="BG100">
        <v>7</v>
      </c>
      <c r="BH100">
        <v>7</v>
      </c>
      <c r="BI100">
        <v>7</v>
      </c>
      <c r="BJ100">
        <v>7</v>
      </c>
      <c r="BK100">
        <v>1</v>
      </c>
      <c r="BL100">
        <v>1</v>
      </c>
    </row>
    <row r="101" spans="1:64">
      <c r="A101">
        <v>101</v>
      </c>
      <c r="B101" t="s">
        <v>418</v>
      </c>
      <c r="C101" t="s">
        <v>119</v>
      </c>
      <c r="D101">
        <v>1088594039</v>
      </c>
      <c r="E101" t="s">
        <v>419</v>
      </c>
      <c r="F101">
        <v>18</v>
      </c>
      <c r="G101" t="s">
        <v>65</v>
      </c>
      <c r="H101" t="s">
        <v>86</v>
      </c>
      <c r="I101" t="s">
        <v>79</v>
      </c>
      <c r="J101" t="s">
        <v>87</v>
      </c>
      <c r="K101">
        <v>0</v>
      </c>
      <c r="L101">
        <v>0</v>
      </c>
      <c r="M101" t="s">
        <v>88</v>
      </c>
      <c r="N101" t="s">
        <v>70</v>
      </c>
      <c r="O101" t="s">
        <v>89</v>
      </c>
      <c r="P101">
        <v>4</v>
      </c>
      <c r="Q101" t="s">
        <v>90</v>
      </c>
      <c r="R101">
        <v>4</v>
      </c>
      <c r="S101" t="s">
        <v>163</v>
      </c>
      <c r="T101" t="s">
        <v>91</v>
      </c>
      <c r="U101">
        <v>4</v>
      </c>
      <c r="V101">
        <v>4</v>
      </c>
      <c r="W101">
        <v>4</v>
      </c>
      <c r="X101">
        <v>4</v>
      </c>
      <c r="Y101">
        <v>4</v>
      </c>
      <c r="Z101">
        <v>4</v>
      </c>
      <c r="AA101">
        <v>4</v>
      </c>
      <c r="AB101">
        <v>4</v>
      </c>
      <c r="AC101">
        <v>4</v>
      </c>
      <c r="AD101">
        <v>4</v>
      </c>
      <c r="AE101">
        <v>4</v>
      </c>
      <c r="AF101">
        <v>4</v>
      </c>
      <c r="AG101">
        <v>4</v>
      </c>
      <c r="AH101">
        <v>4</v>
      </c>
      <c r="AI101">
        <v>4</v>
      </c>
      <c r="AJ101">
        <v>4</v>
      </c>
      <c r="AK101">
        <v>4</v>
      </c>
      <c r="AL101">
        <v>4</v>
      </c>
      <c r="AM101">
        <v>4</v>
      </c>
      <c r="AN101">
        <v>4</v>
      </c>
      <c r="AO101">
        <v>4</v>
      </c>
      <c r="AP101">
        <v>4</v>
      </c>
      <c r="AQ101">
        <v>4</v>
      </c>
      <c r="AR101">
        <v>4</v>
      </c>
      <c r="AS101">
        <v>4</v>
      </c>
      <c r="AT101">
        <v>4</v>
      </c>
      <c r="AU101">
        <v>4</v>
      </c>
      <c r="AV101">
        <v>4</v>
      </c>
      <c r="AW101">
        <v>4</v>
      </c>
      <c r="AX101">
        <v>4</v>
      </c>
      <c r="AY101">
        <v>4</v>
      </c>
      <c r="AZ101">
        <v>4</v>
      </c>
      <c r="BA101">
        <v>4</v>
      </c>
      <c r="BB101">
        <v>4</v>
      </c>
      <c r="BC101">
        <v>4</v>
      </c>
      <c r="BD101">
        <v>4</v>
      </c>
      <c r="BE101">
        <v>4</v>
      </c>
      <c r="BF101">
        <v>4</v>
      </c>
      <c r="BG101">
        <v>4</v>
      </c>
      <c r="BH101">
        <v>4</v>
      </c>
      <c r="BI101">
        <v>4</v>
      </c>
      <c r="BJ101">
        <v>4</v>
      </c>
      <c r="BK101">
        <v>4</v>
      </c>
      <c r="BL101">
        <v>4</v>
      </c>
    </row>
    <row r="102" spans="1:64">
      <c r="A102">
        <v>102</v>
      </c>
      <c r="B102" t="s">
        <v>420</v>
      </c>
      <c r="C102" t="s">
        <v>119</v>
      </c>
      <c r="D102">
        <v>1037639330</v>
      </c>
      <c r="E102" t="s">
        <v>421</v>
      </c>
      <c r="F102">
        <v>27</v>
      </c>
      <c r="G102" t="s">
        <v>65</v>
      </c>
      <c r="H102" t="s">
        <v>66</v>
      </c>
      <c r="I102" t="s">
        <v>422</v>
      </c>
      <c r="J102" t="s">
        <v>103</v>
      </c>
      <c r="K102">
        <v>2</v>
      </c>
      <c r="L102">
        <v>3</v>
      </c>
      <c r="M102" t="s">
        <v>96</v>
      </c>
      <c r="N102" t="s">
        <v>70</v>
      </c>
      <c r="O102" t="s">
        <v>89</v>
      </c>
      <c r="P102">
        <v>5</v>
      </c>
      <c r="Q102" t="s">
        <v>97</v>
      </c>
      <c r="R102">
        <v>6</v>
      </c>
      <c r="S102" t="s">
        <v>73</v>
      </c>
      <c r="T102" t="s">
        <v>423</v>
      </c>
      <c r="U102">
        <v>4</v>
      </c>
      <c r="V102">
        <v>2</v>
      </c>
      <c r="W102">
        <v>2</v>
      </c>
      <c r="X102">
        <v>3</v>
      </c>
      <c r="Y102">
        <v>1</v>
      </c>
      <c r="Z102">
        <v>7</v>
      </c>
      <c r="AA102">
        <v>1</v>
      </c>
      <c r="AB102">
        <v>1</v>
      </c>
      <c r="AC102">
        <v>4</v>
      </c>
      <c r="AD102">
        <v>1</v>
      </c>
      <c r="AE102">
        <v>4</v>
      </c>
      <c r="AF102">
        <v>4</v>
      </c>
      <c r="AG102">
        <v>2</v>
      </c>
      <c r="AH102">
        <v>5</v>
      </c>
      <c r="AI102">
        <v>4</v>
      </c>
      <c r="AJ102">
        <v>4</v>
      </c>
      <c r="AK102">
        <v>4</v>
      </c>
      <c r="AL102">
        <v>6</v>
      </c>
      <c r="AM102">
        <v>7</v>
      </c>
      <c r="AN102">
        <v>4</v>
      </c>
      <c r="AO102">
        <v>5</v>
      </c>
      <c r="AP102">
        <v>5</v>
      </c>
      <c r="AQ102">
        <v>4</v>
      </c>
      <c r="AR102">
        <v>4</v>
      </c>
      <c r="AS102">
        <v>6</v>
      </c>
      <c r="AT102">
        <v>6</v>
      </c>
      <c r="AU102">
        <v>4</v>
      </c>
      <c r="AV102">
        <v>7</v>
      </c>
      <c r="AW102">
        <v>4</v>
      </c>
      <c r="AX102">
        <v>2</v>
      </c>
      <c r="AY102">
        <v>3</v>
      </c>
      <c r="AZ102">
        <v>1</v>
      </c>
      <c r="BA102">
        <v>3</v>
      </c>
      <c r="BB102">
        <v>4</v>
      </c>
      <c r="BC102">
        <v>2</v>
      </c>
      <c r="BD102">
        <v>2</v>
      </c>
      <c r="BE102">
        <v>2</v>
      </c>
      <c r="BF102">
        <v>2</v>
      </c>
      <c r="BG102">
        <v>2</v>
      </c>
      <c r="BH102">
        <v>5</v>
      </c>
      <c r="BI102">
        <v>5</v>
      </c>
      <c r="BJ102">
        <v>5</v>
      </c>
      <c r="BK102">
        <v>6</v>
      </c>
      <c r="BL102">
        <v>2</v>
      </c>
    </row>
    <row r="103" spans="1:64">
      <c r="A103">
        <v>103</v>
      </c>
      <c r="B103" t="s">
        <v>424</v>
      </c>
      <c r="C103" t="s">
        <v>119</v>
      </c>
      <c r="D103">
        <v>1028217460</v>
      </c>
      <c r="E103" t="s">
        <v>425</v>
      </c>
      <c r="F103">
        <v>26</v>
      </c>
      <c r="G103" t="s">
        <v>65</v>
      </c>
      <c r="H103" t="s">
        <v>78</v>
      </c>
      <c r="I103" t="s">
        <v>67</v>
      </c>
      <c r="J103" t="s">
        <v>113</v>
      </c>
      <c r="K103" t="s">
        <v>128</v>
      </c>
      <c r="L103" t="s">
        <v>426</v>
      </c>
      <c r="M103" t="s">
        <v>147</v>
      </c>
      <c r="N103" t="s">
        <v>70</v>
      </c>
      <c r="O103" t="s">
        <v>71</v>
      </c>
      <c r="P103">
        <v>5</v>
      </c>
      <c r="Q103" t="s">
        <v>115</v>
      </c>
      <c r="R103">
        <v>5</v>
      </c>
      <c r="S103" t="s">
        <v>73</v>
      </c>
      <c r="T103" t="s">
        <v>164</v>
      </c>
      <c r="U103">
        <v>2</v>
      </c>
      <c r="V103">
        <v>4</v>
      </c>
      <c r="W103">
        <v>2</v>
      </c>
      <c r="X103">
        <v>4</v>
      </c>
      <c r="Y103">
        <v>3</v>
      </c>
      <c r="Z103">
        <v>5</v>
      </c>
      <c r="AA103">
        <v>3</v>
      </c>
      <c r="AB103">
        <v>5</v>
      </c>
      <c r="AC103">
        <v>5</v>
      </c>
      <c r="AD103">
        <v>5</v>
      </c>
      <c r="AE103">
        <v>6</v>
      </c>
      <c r="AF103">
        <v>6</v>
      </c>
      <c r="AG103">
        <v>4</v>
      </c>
      <c r="AH103">
        <v>5</v>
      </c>
      <c r="AI103">
        <v>4</v>
      </c>
      <c r="AJ103">
        <v>4</v>
      </c>
      <c r="AK103">
        <v>5</v>
      </c>
      <c r="AL103">
        <v>5</v>
      </c>
      <c r="AM103">
        <v>5</v>
      </c>
      <c r="AN103">
        <v>3</v>
      </c>
      <c r="AO103">
        <v>4</v>
      </c>
      <c r="AP103">
        <v>5</v>
      </c>
      <c r="AQ103">
        <v>5</v>
      </c>
      <c r="AR103">
        <v>6</v>
      </c>
      <c r="AS103">
        <v>6</v>
      </c>
      <c r="AT103">
        <v>6</v>
      </c>
      <c r="AU103">
        <v>4</v>
      </c>
      <c r="AV103">
        <v>5</v>
      </c>
      <c r="AW103">
        <v>5</v>
      </c>
      <c r="AX103">
        <v>5</v>
      </c>
      <c r="AY103">
        <v>3</v>
      </c>
      <c r="AZ103">
        <v>2</v>
      </c>
      <c r="BA103">
        <v>2</v>
      </c>
      <c r="BB103">
        <v>5</v>
      </c>
      <c r="BC103">
        <v>4</v>
      </c>
      <c r="BD103">
        <v>5</v>
      </c>
      <c r="BE103">
        <v>4</v>
      </c>
      <c r="BF103">
        <v>5</v>
      </c>
      <c r="BG103">
        <v>5</v>
      </c>
      <c r="BH103">
        <v>7</v>
      </c>
      <c r="BI103">
        <v>7</v>
      </c>
      <c r="BJ103">
        <v>7</v>
      </c>
      <c r="BK103">
        <v>5</v>
      </c>
      <c r="BL103">
        <v>4</v>
      </c>
    </row>
    <row r="104" spans="1:64">
      <c r="A104">
        <v>104</v>
      </c>
      <c r="B104" t="s">
        <v>427</v>
      </c>
      <c r="C104" t="s">
        <v>119</v>
      </c>
      <c r="D104">
        <v>166222891</v>
      </c>
      <c r="E104" t="s">
        <v>428</v>
      </c>
      <c r="F104">
        <v>29</v>
      </c>
      <c r="G104" t="s">
        <v>94</v>
      </c>
      <c r="H104" t="s">
        <v>153</v>
      </c>
      <c r="I104" t="s">
        <v>67</v>
      </c>
      <c r="J104" t="s">
        <v>103</v>
      </c>
      <c r="K104">
        <v>1</v>
      </c>
      <c r="L104">
        <v>5</v>
      </c>
      <c r="M104" t="s">
        <v>325</v>
      </c>
      <c r="N104" t="s">
        <v>81</v>
      </c>
      <c r="O104" t="s">
        <v>71</v>
      </c>
      <c r="P104">
        <v>7</v>
      </c>
      <c r="Q104" t="s">
        <v>82</v>
      </c>
      <c r="R104">
        <v>5</v>
      </c>
      <c r="S104" t="s">
        <v>83</v>
      </c>
      <c r="T104" t="s">
        <v>150</v>
      </c>
      <c r="U104">
        <v>3</v>
      </c>
      <c r="V104">
        <v>3</v>
      </c>
      <c r="W104">
        <v>4</v>
      </c>
      <c r="X104">
        <v>4</v>
      </c>
      <c r="Y104">
        <v>5</v>
      </c>
      <c r="Z104">
        <v>6</v>
      </c>
      <c r="AA104">
        <v>2</v>
      </c>
      <c r="AB104">
        <v>4</v>
      </c>
      <c r="AC104">
        <v>6</v>
      </c>
      <c r="AD104">
        <v>4</v>
      </c>
      <c r="AE104">
        <v>4</v>
      </c>
      <c r="AF104">
        <v>4</v>
      </c>
      <c r="AG104">
        <v>4</v>
      </c>
      <c r="AH104">
        <v>4</v>
      </c>
      <c r="AI104">
        <v>7</v>
      </c>
      <c r="AJ104">
        <v>7</v>
      </c>
      <c r="AK104">
        <v>7</v>
      </c>
      <c r="AL104">
        <v>7</v>
      </c>
      <c r="AM104">
        <v>6</v>
      </c>
      <c r="AN104">
        <v>1</v>
      </c>
      <c r="AO104">
        <v>7</v>
      </c>
      <c r="AP104">
        <v>6</v>
      </c>
      <c r="AQ104">
        <v>7</v>
      </c>
      <c r="AR104">
        <v>7</v>
      </c>
      <c r="AS104">
        <v>7</v>
      </c>
      <c r="AT104">
        <v>7</v>
      </c>
      <c r="AU104">
        <v>7</v>
      </c>
      <c r="AV104">
        <v>7</v>
      </c>
      <c r="AW104">
        <v>7</v>
      </c>
      <c r="AX104">
        <v>6</v>
      </c>
      <c r="AY104">
        <v>4</v>
      </c>
      <c r="AZ104">
        <v>5</v>
      </c>
      <c r="BA104">
        <v>4</v>
      </c>
      <c r="BB104">
        <v>6</v>
      </c>
      <c r="BC104">
        <v>3</v>
      </c>
      <c r="BD104">
        <v>6</v>
      </c>
      <c r="BE104">
        <v>5</v>
      </c>
      <c r="BF104">
        <v>6</v>
      </c>
      <c r="BG104">
        <v>5</v>
      </c>
      <c r="BH104">
        <v>6</v>
      </c>
      <c r="BI104">
        <v>6</v>
      </c>
      <c r="BJ104">
        <v>6</v>
      </c>
      <c r="BK104">
        <v>2</v>
      </c>
      <c r="BL104">
        <v>4</v>
      </c>
    </row>
    <row r="105" spans="1:64">
      <c r="A105">
        <v>105</v>
      </c>
      <c r="B105" t="s">
        <v>429</v>
      </c>
      <c r="C105" t="s">
        <v>135</v>
      </c>
      <c r="D105">
        <v>1050401546</v>
      </c>
      <c r="E105" t="s">
        <v>430</v>
      </c>
      <c r="F105">
        <v>23</v>
      </c>
      <c r="G105" t="s">
        <v>94</v>
      </c>
      <c r="H105" t="s">
        <v>78</v>
      </c>
      <c r="I105" t="s">
        <v>431</v>
      </c>
      <c r="J105" t="s">
        <v>68</v>
      </c>
      <c r="K105">
        <v>2</v>
      </c>
      <c r="L105">
        <v>1</v>
      </c>
      <c r="M105" t="s">
        <v>96</v>
      </c>
      <c r="N105" t="s">
        <v>162</v>
      </c>
      <c r="O105" t="s">
        <v>71</v>
      </c>
      <c r="P105">
        <v>5</v>
      </c>
      <c r="Q105" t="s">
        <v>82</v>
      </c>
      <c r="R105">
        <v>5</v>
      </c>
      <c r="S105" t="s">
        <v>73</v>
      </c>
      <c r="T105" t="s">
        <v>432</v>
      </c>
      <c r="U105">
        <v>7</v>
      </c>
      <c r="V105">
        <v>4</v>
      </c>
      <c r="W105">
        <v>7</v>
      </c>
      <c r="X105">
        <v>6</v>
      </c>
      <c r="Y105">
        <v>7</v>
      </c>
      <c r="Z105">
        <v>6</v>
      </c>
      <c r="AA105">
        <v>6</v>
      </c>
      <c r="AB105">
        <v>6</v>
      </c>
      <c r="AC105">
        <v>7</v>
      </c>
      <c r="AD105">
        <v>5</v>
      </c>
      <c r="AE105">
        <v>2</v>
      </c>
      <c r="AF105">
        <v>5</v>
      </c>
      <c r="AG105">
        <v>2</v>
      </c>
      <c r="AH105">
        <v>3</v>
      </c>
      <c r="AI105">
        <v>6</v>
      </c>
      <c r="AJ105">
        <v>6</v>
      </c>
      <c r="AK105">
        <v>5</v>
      </c>
      <c r="AL105">
        <v>6</v>
      </c>
      <c r="AM105">
        <v>7</v>
      </c>
      <c r="AN105">
        <v>1</v>
      </c>
      <c r="AO105">
        <v>5</v>
      </c>
      <c r="AP105">
        <v>7</v>
      </c>
      <c r="AQ105">
        <v>7</v>
      </c>
      <c r="AR105">
        <v>5</v>
      </c>
      <c r="AS105">
        <v>5</v>
      </c>
      <c r="AT105">
        <v>3</v>
      </c>
      <c r="AU105">
        <v>1</v>
      </c>
      <c r="AV105">
        <v>7</v>
      </c>
      <c r="AW105">
        <v>7</v>
      </c>
      <c r="AX105">
        <v>1</v>
      </c>
      <c r="AY105">
        <v>7</v>
      </c>
      <c r="AZ105">
        <v>5</v>
      </c>
      <c r="BA105">
        <v>4</v>
      </c>
      <c r="BB105">
        <v>6</v>
      </c>
      <c r="BC105">
        <v>3</v>
      </c>
      <c r="BD105">
        <v>4</v>
      </c>
      <c r="BE105">
        <v>2</v>
      </c>
      <c r="BF105">
        <v>3</v>
      </c>
      <c r="BG105">
        <v>3</v>
      </c>
      <c r="BH105">
        <v>7</v>
      </c>
      <c r="BI105">
        <v>7</v>
      </c>
      <c r="BJ105">
        <v>7</v>
      </c>
      <c r="BK105">
        <v>5</v>
      </c>
      <c r="BL105">
        <v>7</v>
      </c>
    </row>
    <row r="106" spans="1:64">
      <c r="A106">
        <v>106</v>
      </c>
      <c r="B106" t="s">
        <v>433</v>
      </c>
      <c r="C106" t="s">
        <v>135</v>
      </c>
      <c r="D106">
        <v>1034780885</v>
      </c>
      <c r="E106" t="s">
        <v>434</v>
      </c>
      <c r="F106">
        <v>29</v>
      </c>
      <c r="G106" t="s">
        <v>94</v>
      </c>
      <c r="H106" t="s">
        <v>153</v>
      </c>
      <c r="I106" t="s">
        <v>79</v>
      </c>
      <c r="J106" t="s">
        <v>95</v>
      </c>
      <c r="K106">
        <v>2</v>
      </c>
      <c r="L106">
        <v>10</v>
      </c>
      <c r="M106" t="s">
        <v>177</v>
      </c>
      <c r="N106" t="s">
        <v>162</v>
      </c>
      <c r="O106" t="s">
        <v>71</v>
      </c>
      <c r="P106">
        <v>4</v>
      </c>
      <c r="Q106" t="s">
        <v>105</v>
      </c>
      <c r="R106">
        <v>4</v>
      </c>
      <c r="S106" t="s">
        <v>73</v>
      </c>
      <c r="T106" t="s">
        <v>74</v>
      </c>
      <c r="U106">
        <v>2</v>
      </c>
      <c r="V106">
        <v>4</v>
      </c>
      <c r="W106">
        <v>2</v>
      </c>
      <c r="X106">
        <v>2</v>
      </c>
      <c r="Y106">
        <v>2</v>
      </c>
      <c r="Z106">
        <v>3</v>
      </c>
      <c r="AA106">
        <v>2</v>
      </c>
      <c r="AB106">
        <v>3</v>
      </c>
      <c r="AC106">
        <v>3</v>
      </c>
      <c r="AD106">
        <v>3</v>
      </c>
      <c r="AE106">
        <v>6</v>
      </c>
      <c r="AF106">
        <v>6</v>
      </c>
      <c r="AG106">
        <v>6</v>
      </c>
      <c r="AH106">
        <v>6</v>
      </c>
      <c r="AI106">
        <v>6</v>
      </c>
      <c r="AJ106">
        <v>5</v>
      </c>
      <c r="AK106">
        <v>6</v>
      </c>
      <c r="AL106">
        <v>5</v>
      </c>
      <c r="AM106">
        <v>7</v>
      </c>
      <c r="AN106">
        <v>2</v>
      </c>
      <c r="AO106">
        <v>4</v>
      </c>
      <c r="AP106">
        <v>4</v>
      </c>
      <c r="AQ106">
        <v>3</v>
      </c>
      <c r="AR106">
        <v>4</v>
      </c>
      <c r="AS106">
        <v>5</v>
      </c>
      <c r="AT106">
        <v>4</v>
      </c>
      <c r="AU106">
        <v>6</v>
      </c>
      <c r="AV106">
        <v>7</v>
      </c>
      <c r="AW106">
        <v>6</v>
      </c>
      <c r="AX106">
        <v>2</v>
      </c>
      <c r="AY106">
        <v>3</v>
      </c>
      <c r="AZ106">
        <v>3</v>
      </c>
      <c r="BA106">
        <v>3</v>
      </c>
      <c r="BB106">
        <v>3</v>
      </c>
      <c r="BC106">
        <v>4</v>
      </c>
      <c r="BD106">
        <v>4</v>
      </c>
      <c r="BE106">
        <v>4</v>
      </c>
      <c r="BF106">
        <v>3</v>
      </c>
      <c r="BG106">
        <v>6</v>
      </c>
      <c r="BH106">
        <v>6</v>
      </c>
      <c r="BI106">
        <v>6</v>
      </c>
      <c r="BJ106">
        <v>6</v>
      </c>
      <c r="BK106">
        <v>3</v>
      </c>
      <c r="BL106">
        <v>4</v>
      </c>
    </row>
    <row r="107" spans="1:64">
      <c r="A107">
        <v>107</v>
      </c>
      <c r="B107" t="s">
        <v>435</v>
      </c>
      <c r="C107" t="s">
        <v>63</v>
      </c>
      <c r="D107">
        <v>1027233562</v>
      </c>
      <c r="E107" t="s">
        <v>436</v>
      </c>
      <c r="F107">
        <v>25</v>
      </c>
      <c r="G107" t="s">
        <v>94</v>
      </c>
      <c r="H107" t="s">
        <v>78</v>
      </c>
      <c r="I107" t="s">
        <v>79</v>
      </c>
      <c r="J107" t="s">
        <v>68</v>
      </c>
      <c r="K107">
        <v>3</v>
      </c>
      <c r="L107">
        <v>7</v>
      </c>
      <c r="M107" t="s">
        <v>374</v>
      </c>
      <c r="N107" t="s">
        <v>437</v>
      </c>
      <c r="O107" t="s">
        <v>71</v>
      </c>
      <c r="P107">
        <v>5</v>
      </c>
      <c r="Q107" t="s">
        <v>97</v>
      </c>
      <c r="R107">
        <v>4</v>
      </c>
      <c r="S107" t="s">
        <v>73</v>
      </c>
      <c r="T107" t="s">
        <v>164</v>
      </c>
      <c r="U107">
        <v>6</v>
      </c>
      <c r="V107">
        <v>6</v>
      </c>
      <c r="W107">
        <v>6</v>
      </c>
      <c r="X107">
        <v>5</v>
      </c>
      <c r="Y107">
        <v>5</v>
      </c>
      <c r="Z107">
        <v>6</v>
      </c>
      <c r="AA107">
        <v>5</v>
      </c>
      <c r="AB107">
        <v>5</v>
      </c>
      <c r="AC107">
        <v>5</v>
      </c>
      <c r="AD107">
        <v>5</v>
      </c>
      <c r="AE107">
        <v>6</v>
      </c>
      <c r="AF107">
        <v>6</v>
      </c>
      <c r="AG107">
        <v>6</v>
      </c>
      <c r="AH107">
        <v>6</v>
      </c>
      <c r="AI107">
        <v>6</v>
      </c>
      <c r="AJ107">
        <v>7</v>
      </c>
      <c r="AK107">
        <v>6</v>
      </c>
      <c r="AL107">
        <v>6</v>
      </c>
      <c r="AM107">
        <v>7</v>
      </c>
      <c r="AN107">
        <v>4</v>
      </c>
      <c r="AO107">
        <v>5</v>
      </c>
      <c r="AP107">
        <v>6</v>
      </c>
      <c r="AQ107">
        <v>6</v>
      </c>
      <c r="AR107">
        <v>7</v>
      </c>
      <c r="AS107">
        <v>6</v>
      </c>
      <c r="AT107">
        <v>6</v>
      </c>
      <c r="AU107">
        <v>5</v>
      </c>
      <c r="AV107">
        <v>6</v>
      </c>
      <c r="AW107">
        <v>6</v>
      </c>
      <c r="AX107">
        <v>2</v>
      </c>
      <c r="AY107">
        <v>6</v>
      </c>
      <c r="AZ107">
        <v>4</v>
      </c>
      <c r="BA107">
        <v>6</v>
      </c>
      <c r="BB107">
        <v>6</v>
      </c>
      <c r="BC107">
        <v>4</v>
      </c>
      <c r="BD107">
        <v>6</v>
      </c>
      <c r="BE107">
        <v>4</v>
      </c>
      <c r="BF107">
        <v>5</v>
      </c>
      <c r="BG107">
        <v>3</v>
      </c>
      <c r="BH107">
        <v>6</v>
      </c>
      <c r="BI107">
        <v>6</v>
      </c>
      <c r="BJ107">
        <v>6</v>
      </c>
      <c r="BK107">
        <v>5</v>
      </c>
      <c r="BL107">
        <v>2</v>
      </c>
    </row>
    <row r="108" spans="1:64">
      <c r="A108">
        <v>108</v>
      </c>
      <c r="B108" t="s">
        <v>438</v>
      </c>
      <c r="C108" t="s">
        <v>119</v>
      </c>
      <c r="D108">
        <v>1022394869</v>
      </c>
      <c r="E108" t="s">
        <v>439</v>
      </c>
      <c r="F108">
        <v>18</v>
      </c>
      <c r="G108" t="s">
        <v>65</v>
      </c>
      <c r="H108" t="s">
        <v>86</v>
      </c>
      <c r="I108" t="s">
        <v>79</v>
      </c>
      <c r="J108" t="s">
        <v>68</v>
      </c>
      <c r="K108">
        <v>5</v>
      </c>
      <c r="L108">
        <v>30</v>
      </c>
      <c r="M108" t="s">
        <v>114</v>
      </c>
      <c r="N108" t="s">
        <v>123</v>
      </c>
      <c r="O108" t="s">
        <v>71</v>
      </c>
      <c r="P108">
        <v>5</v>
      </c>
      <c r="Q108" t="s">
        <v>169</v>
      </c>
      <c r="R108">
        <v>4</v>
      </c>
      <c r="S108" t="s">
        <v>192</v>
      </c>
      <c r="T108" t="s">
        <v>164</v>
      </c>
      <c r="U108">
        <v>3</v>
      </c>
      <c r="V108">
        <v>3</v>
      </c>
      <c r="W108">
        <v>4</v>
      </c>
      <c r="X108">
        <v>6</v>
      </c>
      <c r="Y108">
        <v>6</v>
      </c>
      <c r="Z108">
        <v>4</v>
      </c>
      <c r="AA108">
        <v>5</v>
      </c>
      <c r="AB108">
        <v>2</v>
      </c>
      <c r="AC108">
        <v>4</v>
      </c>
      <c r="AD108">
        <v>7</v>
      </c>
      <c r="AE108">
        <v>5</v>
      </c>
      <c r="AF108">
        <v>4</v>
      </c>
      <c r="AG108">
        <v>2</v>
      </c>
      <c r="AH108">
        <v>5</v>
      </c>
      <c r="AI108">
        <v>5</v>
      </c>
      <c r="AJ108">
        <v>4</v>
      </c>
      <c r="AK108">
        <v>5</v>
      </c>
      <c r="AL108">
        <v>4</v>
      </c>
      <c r="AM108">
        <v>5</v>
      </c>
      <c r="AN108">
        <v>3</v>
      </c>
      <c r="AO108">
        <v>5</v>
      </c>
      <c r="AP108">
        <v>4</v>
      </c>
      <c r="AQ108">
        <v>5</v>
      </c>
      <c r="AR108">
        <v>4</v>
      </c>
      <c r="AS108">
        <v>6</v>
      </c>
      <c r="AT108">
        <v>4</v>
      </c>
      <c r="AU108">
        <v>4</v>
      </c>
      <c r="AV108">
        <v>5</v>
      </c>
      <c r="AW108">
        <v>4</v>
      </c>
      <c r="AX108">
        <v>5</v>
      </c>
      <c r="AY108">
        <v>7</v>
      </c>
      <c r="AZ108">
        <v>7</v>
      </c>
      <c r="BA108">
        <v>1</v>
      </c>
      <c r="BB108">
        <v>7</v>
      </c>
      <c r="BC108">
        <v>5</v>
      </c>
      <c r="BD108">
        <v>7</v>
      </c>
      <c r="BE108">
        <v>2</v>
      </c>
      <c r="BF108">
        <v>6</v>
      </c>
      <c r="BG108">
        <v>4</v>
      </c>
      <c r="BH108">
        <v>6</v>
      </c>
      <c r="BI108">
        <v>6</v>
      </c>
      <c r="BJ108">
        <v>7</v>
      </c>
      <c r="BK108">
        <v>6</v>
      </c>
      <c r="BL108">
        <v>7</v>
      </c>
    </row>
    <row r="109" spans="1:64">
      <c r="A109">
        <v>109</v>
      </c>
      <c r="B109" t="s">
        <v>440</v>
      </c>
      <c r="C109" t="s">
        <v>76</v>
      </c>
      <c r="D109">
        <v>175423786</v>
      </c>
      <c r="E109" t="s">
        <v>441</v>
      </c>
      <c r="F109">
        <v>29</v>
      </c>
      <c r="G109" t="s">
        <v>65</v>
      </c>
      <c r="H109" t="s">
        <v>102</v>
      </c>
      <c r="I109" t="s">
        <v>328</v>
      </c>
      <c r="J109" t="s">
        <v>103</v>
      </c>
      <c r="K109">
        <v>4</v>
      </c>
      <c r="L109">
        <v>5</v>
      </c>
      <c r="M109" t="s">
        <v>392</v>
      </c>
      <c r="N109" t="s">
        <v>123</v>
      </c>
      <c r="O109" t="s">
        <v>71</v>
      </c>
      <c r="P109">
        <v>5</v>
      </c>
      <c r="Q109" t="s">
        <v>105</v>
      </c>
      <c r="R109">
        <v>5</v>
      </c>
      <c r="S109" t="s">
        <v>442</v>
      </c>
      <c r="T109" t="s">
        <v>98</v>
      </c>
      <c r="U109">
        <v>6</v>
      </c>
      <c r="V109">
        <v>4</v>
      </c>
      <c r="W109">
        <v>4</v>
      </c>
      <c r="X109">
        <v>5</v>
      </c>
      <c r="Y109">
        <v>3</v>
      </c>
      <c r="Z109">
        <v>5</v>
      </c>
      <c r="AA109">
        <v>6</v>
      </c>
      <c r="AB109">
        <v>4</v>
      </c>
      <c r="AC109">
        <v>7</v>
      </c>
      <c r="AD109">
        <v>5</v>
      </c>
      <c r="AE109">
        <v>6</v>
      </c>
      <c r="AF109">
        <v>5</v>
      </c>
      <c r="AG109">
        <v>7</v>
      </c>
      <c r="AH109">
        <v>6</v>
      </c>
      <c r="AI109">
        <v>7</v>
      </c>
      <c r="AJ109">
        <v>5</v>
      </c>
      <c r="AK109">
        <v>5</v>
      </c>
      <c r="AL109">
        <v>6</v>
      </c>
      <c r="AM109">
        <v>4</v>
      </c>
      <c r="AN109">
        <v>3</v>
      </c>
      <c r="AO109">
        <v>5</v>
      </c>
      <c r="AP109">
        <v>6</v>
      </c>
      <c r="AQ109">
        <v>7</v>
      </c>
      <c r="AR109">
        <v>4</v>
      </c>
      <c r="AS109">
        <v>4</v>
      </c>
      <c r="AT109">
        <v>4</v>
      </c>
      <c r="AU109">
        <v>4</v>
      </c>
      <c r="AV109">
        <v>4</v>
      </c>
      <c r="AW109">
        <v>5</v>
      </c>
      <c r="AX109">
        <v>5</v>
      </c>
      <c r="AY109">
        <v>4</v>
      </c>
      <c r="AZ109">
        <v>3</v>
      </c>
      <c r="BA109">
        <v>4</v>
      </c>
      <c r="BB109">
        <v>4</v>
      </c>
      <c r="BC109">
        <v>2</v>
      </c>
      <c r="BD109">
        <v>3</v>
      </c>
      <c r="BE109">
        <v>3</v>
      </c>
      <c r="BF109">
        <v>3</v>
      </c>
      <c r="BG109">
        <v>3</v>
      </c>
      <c r="BH109">
        <v>5</v>
      </c>
      <c r="BI109">
        <v>5</v>
      </c>
      <c r="BJ109">
        <v>5</v>
      </c>
      <c r="BK109">
        <v>6</v>
      </c>
      <c r="BL109">
        <v>5</v>
      </c>
    </row>
    <row r="110" spans="1:64">
      <c r="A110">
        <v>110</v>
      </c>
      <c r="B110" t="s">
        <v>443</v>
      </c>
      <c r="C110" t="s">
        <v>63</v>
      </c>
      <c r="D110">
        <v>1041032860</v>
      </c>
      <c r="E110" t="s">
        <v>444</v>
      </c>
      <c r="F110">
        <v>26</v>
      </c>
      <c r="G110" t="s">
        <v>65</v>
      </c>
      <c r="H110" t="s">
        <v>78</v>
      </c>
      <c r="I110" t="s">
        <v>422</v>
      </c>
      <c r="J110" t="s">
        <v>68</v>
      </c>
      <c r="K110">
        <v>8</v>
      </c>
      <c r="L110">
        <v>20</v>
      </c>
      <c r="M110" t="s">
        <v>283</v>
      </c>
      <c r="N110" t="s">
        <v>81</v>
      </c>
      <c r="O110" t="s">
        <v>71</v>
      </c>
      <c r="P110">
        <v>6</v>
      </c>
      <c r="Q110" t="s">
        <v>82</v>
      </c>
      <c r="R110">
        <v>5</v>
      </c>
      <c r="S110" t="s">
        <v>330</v>
      </c>
      <c r="T110" t="s">
        <v>150</v>
      </c>
      <c r="U110">
        <v>5</v>
      </c>
      <c r="V110">
        <v>5</v>
      </c>
      <c r="W110">
        <v>5</v>
      </c>
      <c r="X110">
        <v>4</v>
      </c>
      <c r="Y110">
        <v>5</v>
      </c>
      <c r="Z110">
        <v>5</v>
      </c>
      <c r="AA110">
        <v>3</v>
      </c>
      <c r="AB110">
        <v>5</v>
      </c>
      <c r="AC110">
        <v>6</v>
      </c>
      <c r="AD110">
        <v>4</v>
      </c>
      <c r="AE110">
        <v>6</v>
      </c>
      <c r="AF110">
        <v>6</v>
      </c>
      <c r="AG110">
        <v>6</v>
      </c>
      <c r="AH110">
        <v>6</v>
      </c>
      <c r="AI110">
        <v>6</v>
      </c>
      <c r="AJ110">
        <v>5</v>
      </c>
      <c r="AK110">
        <v>6</v>
      </c>
      <c r="AL110">
        <v>5</v>
      </c>
      <c r="AM110">
        <v>7</v>
      </c>
      <c r="AN110">
        <v>3</v>
      </c>
      <c r="AO110">
        <v>4</v>
      </c>
      <c r="AP110">
        <v>5</v>
      </c>
      <c r="AQ110">
        <v>3</v>
      </c>
      <c r="AR110">
        <v>4</v>
      </c>
      <c r="AS110">
        <v>4</v>
      </c>
      <c r="AT110">
        <v>5</v>
      </c>
      <c r="AU110">
        <v>3</v>
      </c>
      <c r="AV110">
        <v>4</v>
      </c>
      <c r="AW110">
        <v>7</v>
      </c>
      <c r="AX110">
        <v>2</v>
      </c>
      <c r="AY110">
        <v>4</v>
      </c>
      <c r="AZ110">
        <v>3</v>
      </c>
      <c r="BA110">
        <v>5</v>
      </c>
      <c r="BB110">
        <v>6</v>
      </c>
      <c r="BC110">
        <v>5</v>
      </c>
      <c r="BD110">
        <v>6</v>
      </c>
      <c r="BE110">
        <v>5</v>
      </c>
      <c r="BF110">
        <v>6</v>
      </c>
      <c r="BG110">
        <v>6</v>
      </c>
      <c r="BH110">
        <v>7</v>
      </c>
      <c r="BI110">
        <v>7</v>
      </c>
      <c r="BJ110">
        <v>7</v>
      </c>
      <c r="BK110">
        <v>6</v>
      </c>
      <c r="BL110">
        <v>3</v>
      </c>
    </row>
    <row r="111" spans="1:64">
      <c r="A111">
        <v>111</v>
      </c>
      <c r="B111" t="s">
        <v>445</v>
      </c>
      <c r="C111" t="s">
        <v>63</v>
      </c>
      <c r="D111">
        <v>1080094093</v>
      </c>
      <c r="E111" t="s">
        <v>446</v>
      </c>
      <c r="F111">
        <v>15</v>
      </c>
      <c r="G111" t="s">
        <v>65</v>
      </c>
      <c r="H111" t="s">
        <v>121</v>
      </c>
      <c r="I111" t="s">
        <v>67</v>
      </c>
      <c r="J111" t="s">
        <v>103</v>
      </c>
      <c r="K111">
        <v>1</v>
      </c>
      <c r="L111">
        <v>0</v>
      </c>
      <c r="M111" t="s">
        <v>447</v>
      </c>
      <c r="N111" t="s">
        <v>70</v>
      </c>
      <c r="O111" t="s">
        <v>89</v>
      </c>
      <c r="P111">
        <v>4</v>
      </c>
      <c r="Q111" t="s">
        <v>97</v>
      </c>
      <c r="R111">
        <v>3</v>
      </c>
      <c r="S111" t="s">
        <v>73</v>
      </c>
      <c r="T111" t="s">
        <v>74</v>
      </c>
      <c r="U111">
        <v>5</v>
      </c>
      <c r="V111">
        <v>5</v>
      </c>
      <c r="W111">
        <v>5</v>
      </c>
      <c r="X111">
        <v>3</v>
      </c>
      <c r="Y111">
        <v>6</v>
      </c>
      <c r="Z111">
        <v>4</v>
      </c>
      <c r="AA111">
        <v>6</v>
      </c>
      <c r="AB111">
        <v>3</v>
      </c>
      <c r="AC111">
        <v>2</v>
      </c>
      <c r="AD111">
        <v>4</v>
      </c>
      <c r="AE111">
        <v>5</v>
      </c>
      <c r="AF111">
        <v>5</v>
      </c>
      <c r="AG111">
        <v>2</v>
      </c>
      <c r="AH111">
        <v>7</v>
      </c>
      <c r="AI111">
        <v>6</v>
      </c>
      <c r="AJ111">
        <v>5</v>
      </c>
      <c r="AK111">
        <v>6</v>
      </c>
      <c r="AL111">
        <v>7</v>
      </c>
      <c r="AM111">
        <v>7</v>
      </c>
      <c r="AN111">
        <v>1</v>
      </c>
      <c r="AO111">
        <v>7</v>
      </c>
      <c r="AP111">
        <v>7</v>
      </c>
      <c r="AQ111">
        <v>7</v>
      </c>
      <c r="AR111">
        <v>7</v>
      </c>
      <c r="AS111">
        <v>5</v>
      </c>
      <c r="AT111">
        <v>4</v>
      </c>
      <c r="AU111">
        <v>7</v>
      </c>
      <c r="AV111">
        <v>7</v>
      </c>
      <c r="AW111">
        <v>6</v>
      </c>
      <c r="AX111">
        <v>4</v>
      </c>
      <c r="AY111">
        <v>6</v>
      </c>
      <c r="AZ111">
        <v>3</v>
      </c>
      <c r="BA111">
        <v>5</v>
      </c>
      <c r="BB111">
        <v>6</v>
      </c>
      <c r="BC111">
        <v>2</v>
      </c>
      <c r="BD111">
        <v>2</v>
      </c>
      <c r="BE111">
        <v>2</v>
      </c>
      <c r="BF111">
        <v>2</v>
      </c>
      <c r="BG111">
        <v>3</v>
      </c>
      <c r="BH111">
        <v>3</v>
      </c>
      <c r="BI111">
        <v>3</v>
      </c>
      <c r="BJ111">
        <v>5</v>
      </c>
      <c r="BK111">
        <v>5</v>
      </c>
      <c r="BL111">
        <v>5</v>
      </c>
    </row>
    <row r="112" spans="1:64">
      <c r="A112">
        <v>112</v>
      </c>
      <c r="B112" t="s">
        <v>448</v>
      </c>
      <c r="C112" t="s">
        <v>100</v>
      </c>
      <c r="D112">
        <v>1055544771</v>
      </c>
      <c r="E112" t="s">
        <v>449</v>
      </c>
      <c r="F112">
        <v>26</v>
      </c>
      <c r="G112" t="s">
        <v>65</v>
      </c>
      <c r="H112" t="s">
        <v>153</v>
      </c>
      <c r="I112" t="s">
        <v>328</v>
      </c>
      <c r="J112" t="s">
        <v>95</v>
      </c>
      <c r="K112">
        <v>3</v>
      </c>
      <c r="L112">
        <v>5</v>
      </c>
      <c r="M112" t="s">
        <v>88</v>
      </c>
      <c r="N112" t="s">
        <v>138</v>
      </c>
      <c r="O112" t="s">
        <v>71</v>
      </c>
      <c r="P112">
        <v>6</v>
      </c>
      <c r="Q112" t="s">
        <v>72</v>
      </c>
      <c r="R112">
        <v>4</v>
      </c>
      <c r="S112" t="s">
        <v>73</v>
      </c>
      <c r="T112" t="s">
        <v>164</v>
      </c>
      <c r="U112">
        <v>6</v>
      </c>
      <c r="V112">
        <v>2</v>
      </c>
      <c r="W112">
        <v>5</v>
      </c>
      <c r="X112">
        <v>6</v>
      </c>
      <c r="Y112">
        <v>6</v>
      </c>
      <c r="Z112">
        <v>6</v>
      </c>
      <c r="AA112">
        <v>5</v>
      </c>
      <c r="AB112">
        <v>7</v>
      </c>
      <c r="AC112">
        <v>6</v>
      </c>
      <c r="AD112">
        <v>5</v>
      </c>
      <c r="AE112">
        <v>6</v>
      </c>
      <c r="AF112">
        <v>6</v>
      </c>
      <c r="AG112">
        <v>6</v>
      </c>
      <c r="AH112">
        <v>6</v>
      </c>
      <c r="AI112">
        <v>6</v>
      </c>
      <c r="AJ112">
        <v>6</v>
      </c>
      <c r="AK112">
        <v>7</v>
      </c>
      <c r="AL112">
        <v>5</v>
      </c>
      <c r="AM112">
        <v>4</v>
      </c>
      <c r="AN112">
        <v>2</v>
      </c>
      <c r="AO112">
        <v>6</v>
      </c>
      <c r="AP112">
        <v>6</v>
      </c>
      <c r="AQ112">
        <v>7</v>
      </c>
      <c r="AR112">
        <v>4</v>
      </c>
      <c r="AS112">
        <v>4</v>
      </c>
      <c r="AT112">
        <v>4</v>
      </c>
      <c r="AU112">
        <v>4</v>
      </c>
      <c r="AV112">
        <v>5</v>
      </c>
      <c r="AW112">
        <v>7</v>
      </c>
      <c r="AX112">
        <v>1</v>
      </c>
      <c r="AY112">
        <v>6</v>
      </c>
      <c r="AZ112">
        <v>6</v>
      </c>
      <c r="BA112">
        <v>3</v>
      </c>
      <c r="BB112">
        <v>4</v>
      </c>
      <c r="BC112">
        <v>2</v>
      </c>
      <c r="BD112">
        <v>3</v>
      </c>
      <c r="BE112">
        <v>2</v>
      </c>
      <c r="BF112">
        <v>3</v>
      </c>
      <c r="BG112">
        <v>6</v>
      </c>
      <c r="BH112">
        <v>6</v>
      </c>
      <c r="BI112">
        <v>6</v>
      </c>
      <c r="BJ112">
        <v>6</v>
      </c>
      <c r="BK112">
        <v>5</v>
      </c>
      <c r="BL112">
        <v>2</v>
      </c>
    </row>
    <row r="113" spans="1:64">
      <c r="A113">
        <v>113</v>
      </c>
      <c r="B113" t="s">
        <v>450</v>
      </c>
      <c r="C113" t="s">
        <v>63</v>
      </c>
      <c r="D113">
        <v>1037738665</v>
      </c>
      <c r="E113" t="s">
        <v>451</v>
      </c>
      <c r="F113">
        <v>23</v>
      </c>
      <c r="G113" t="s">
        <v>94</v>
      </c>
      <c r="H113" t="s">
        <v>78</v>
      </c>
      <c r="I113" t="s">
        <v>67</v>
      </c>
      <c r="J113" t="s">
        <v>87</v>
      </c>
      <c r="K113">
        <v>1</v>
      </c>
      <c r="L113">
        <v>1</v>
      </c>
      <c r="M113" t="s">
        <v>159</v>
      </c>
      <c r="N113" t="s">
        <v>70</v>
      </c>
      <c r="O113" t="s">
        <v>89</v>
      </c>
      <c r="P113">
        <v>6</v>
      </c>
      <c r="Q113" t="s">
        <v>90</v>
      </c>
      <c r="R113">
        <v>4</v>
      </c>
      <c r="S113" t="s">
        <v>73</v>
      </c>
      <c r="T113" t="s">
        <v>164</v>
      </c>
      <c r="U113">
        <v>6</v>
      </c>
      <c r="V113">
        <v>5</v>
      </c>
      <c r="W113">
        <v>4</v>
      </c>
      <c r="X113">
        <v>5</v>
      </c>
      <c r="Y113">
        <v>4</v>
      </c>
      <c r="Z113">
        <v>7</v>
      </c>
      <c r="AA113">
        <v>7</v>
      </c>
      <c r="AB113">
        <v>7</v>
      </c>
      <c r="AC113">
        <v>6</v>
      </c>
      <c r="AD113">
        <v>5</v>
      </c>
      <c r="AE113">
        <v>7</v>
      </c>
      <c r="AF113">
        <v>7</v>
      </c>
      <c r="AG113">
        <v>7</v>
      </c>
      <c r="AH113">
        <v>7</v>
      </c>
      <c r="AI113">
        <v>7</v>
      </c>
      <c r="AJ113">
        <v>7</v>
      </c>
      <c r="AK113">
        <v>7</v>
      </c>
      <c r="AL113">
        <v>7</v>
      </c>
      <c r="AM113">
        <v>7</v>
      </c>
      <c r="AN113">
        <v>5</v>
      </c>
      <c r="AO113">
        <v>6</v>
      </c>
      <c r="AP113">
        <v>5</v>
      </c>
      <c r="AQ113">
        <v>6</v>
      </c>
      <c r="AR113">
        <v>7</v>
      </c>
      <c r="AS113">
        <v>7</v>
      </c>
      <c r="AT113">
        <v>7</v>
      </c>
      <c r="AU113">
        <v>7</v>
      </c>
      <c r="AV113">
        <v>7</v>
      </c>
      <c r="AW113">
        <v>7</v>
      </c>
      <c r="AX113">
        <v>5</v>
      </c>
      <c r="AY113">
        <v>6</v>
      </c>
      <c r="AZ113">
        <v>5</v>
      </c>
      <c r="BA113">
        <v>5</v>
      </c>
      <c r="BB113">
        <v>5</v>
      </c>
      <c r="BC113">
        <v>5</v>
      </c>
      <c r="BD113">
        <v>5</v>
      </c>
      <c r="BE113">
        <v>5</v>
      </c>
      <c r="BF113">
        <v>6</v>
      </c>
      <c r="BG113">
        <v>6</v>
      </c>
      <c r="BH113">
        <v>7</v>
      </c>
      <c r="BI113">
        <v>7</v>
      </c>
      <c r="BJ113">
        <v>7</v>
      </c>
      <c r="BK113">
        <v>4</v>
      </c>
      <c r="BL113">
        <v>3</v>
      </c>
    </row>
    <row r="114" spans="1:64">
      <c r="A114">
        <v>114</v>
      </c>
      <c r="B114" t="s">
        <v>452</v>
      </c>
      <c r="C114" t="s">
        <v>63</v>
      </c>
      <c r="D114">
        <v>1087140380</v>
      </c>
      <c r="E114" t="s">
        <v>453</v>
      </c>
      <c r="F114">
        <v>25</v>
      </c>
      <c r="G114" t="s">
        <v>65</v>
      </c>
      <c r="H114" t="s">
        <v>78</v>
      </c>
      <c r="I114" t="s">
        <v>422</v>
      </c>
      <c r="J114" t="s">
        <v>113</v>
      </c>
      <c r="K114">
        <v>5</v>
      </c>
      <c r="L114">
        <v>20</v>
      </c>
      <c r="M114" t="s">
        <v>222</v>
      </c>
      <c r="N114" t="s">
        <v>81</v>
      </c>
      <c r="O114" t="s">
        <v>71</v>
      </c>
      <c r="P114">
        <v>6</v>
      </c>
      <c r="Q114" t="s">
        <v>115</v>
      </c>
      <c r="R114">
        <v>2</v>
      </c>
      <c r="S114" t="s">
        <v>106</v>
      </c>
      <c r="T114" t="s">
        <v>188</v>
      </c>
      <c r="U114">
        <v>2</v>
      </c>
      <c r="V114">
        <v>1</v>
      </c>
      <c r="W114">
        <v>4</v>
      </c>
      <c r="X114">
        <v>2</v>
      </c>
      <c r="Y114">
        <v>1</v>
      </c>
      <c r="Z114">
        <v>5</v>
      </c>
      <c r="AA114">
        <v>2</v>
      </c>
      <c r="AB114">
        <v>3</v>
      </c>
      <c r="AC114">
        <v>2</v>
      </c>
      <c r="AD114">
        <v>1</v>
      </c>
      <c r="AE114">
        <v>7</v>
      </c>
      <c r="AF114">
        <v>6</v>
      </c>
      <c r="AG114">
        <v>4</v>
      </c>
      <c r="AH114">
        <v>7</v>
      </c>
      <c r="AI114">
        <v>7</v>
      </c>
      <c r="AJ114">
        <v>7</v>
      </c>
      <c r="AK114">
        <v>7</v>
      </c>
      <c r="AL114">
        <v>7</v>
      </c>
      <c r="AM114">
        <v>3</v>
      </c>
      <c r="AN114">
        <v>1</v>
      </c>
      <c r="AO114">
        <v>7</v>
      </c>
      <c r="AP114">
        <v>4</v>
      </c>
      <c r="AQ114">
        <v>7</v>
      </c>
      <c r="AR114">
        <v>4</v>
      </c>
      <c r="AS114">
        <v>4</v>
      </c>
      <c r="AT114">
        <v>5</v>
      </c>
      <c r="AU114">
        <v>6</v>
      </c>
      <c r="AV114">
        <v>7</v>
      </c>
      <c r="AW114">
        <v>7</v>
      </c>
      <c r="AX114">
        <v>7</v>
      </c>
      <c r="AY114">
        <v>1</v>
      </c>
      <c r="AZ114">
        <v>7</v>
      </c>
      <c r="BA114">
        <v>1</v>
      </c>
      <c r="BB114">
        <v>5</v>
      </c>
      <c r="BC114">
        <v>3</v>
      </c>
      <c r="BD114">
        <v>3</v>
      </c>
      <c r="BE114">
        <v>4</v>
      </c>
      <c r="BF114">
        <v>2</v>
      </c>
      <c r="BG114">
        <v>6</v>
      </c>
      <c r="BH114">
        <v>7</v>
      </c>
      <c r="BI114">
        <v>7</v>
      </c>
      <c r="BJ114">
        <v>7</v>
      </c>
      <c r="BK114">
        <v>7</v>
      </c>
      <c r="BL114">
        <v>4</v>
      </c>
    </row>
    <row r="115" spans="1:64">
      <c r="A115">
        <v>115</v>
      </c>
      <c r="B115" t="s">
        <v>454</v>
      </c>
      <c r="C115" t="s">
        <v>119</v>
      </c>
      <c r="D115">
        <v>1071815905</v>
      </c>
      <c r="E115" t="s">
        <v>455</v>
      </c>
      <c r="F115">
        <v>24</v>
      </c>
      <c r="G115" t="s">
        <v>65</v>
      </c>
      <c r="H115" t="s">
        <v>78</v>
      </c>
      <c r="I115" t="s">
        <v>328</v>
      </c>
      <c r="J115" t="s">
        <v>68</v>
      </c>
      <c r="K115">
        <v>5</v>
      </c>
      <c r="L115">
        <v>10</v>
      </c>
      <c r="M115" t="s">
        <v>159</v>
      </c>
      <c r="N115" t="s">
        <v>162</v>
      </c>
      <c r="O115" t="s">
        <v>71</v>
      </c>
      <c r="P115">
        <v>5</v>
      </c>
      <c r="Q115" t="s">
        <v>284</v>
      </c>
      <c r="R115">
        <v>4</v>
      </c>
      <c r="S115" t="s">
        <v>73</v>
      </c>
      <c r="T115" t="s">
        <v>164</v>
      </c>
      <c r="U115">
        <v>5</v>
      </c>
      <c r="V115">
        <v>5</v>
      </c>
      <c r="W115">
        <v>5</v>
      </c>
      <c r="X115">
        <v>5</v>
      </c>
      <c r="Y115">
        <v>4</v>
      </c>
      <c r="Z115">
        <v>5</v>
      </c>
      <c r="AA115">
        <v>4</v>
      </c>
      <c r="AB115">
        <v>5</v>
      </c>
      <c r="AC115">
        <v>6</v>
      </c>
      <c r="AD115">
        <v>5</v>
      </c>
      <c r="AE115">
        <v>6</v>
      </c>
      <c r="AF115">
        <v>6</v>
      </c>
      <c r="AG115">
        <v>6</v>
      </c>
      <c r="AH115">
        <v>5</v>
      </c>
      <c r="AI115">
        <v>5</v>
      </c>
      <c r="AJ115">
        <v>5</v>
      </c>
      <c r="AK115">
        <v>6</v>
      </c>
      <c r="AL115">
        <v>6</v>
      </c>
      <c r="AM115">
        <v>6</v>
      </c>
      <c r="AN115">
        <v>4</v>
      </c>
      <c r="AO115">
        <v>6</v>
      </c>
      <c r="AP115">
        <v>6</v>
      </c>
      <c r="AQ115">
        <v>6</v>
      </c>
      <c r="AR115">
        <v>6</v>
      </c>
      <c r="AS115">
        <v>6</v>
      </c>
      <c r="AT115">
        <v>4</v>
      </c>
      <c r="AU115">
        <v>5</v>
      </c>
      <c r="AV115">
        <v>5</v>
      </c>
      <c r="AW115">
        <v>6</v>
      </c>
      <c r="AX115">
        <v>5</v>
      </c>
      <c r="AY115">
        <v>4</v>
      </c>
      <c r="AZ115">
        <v>5</v>
      </c>
      <c r="BA115">
        <v>5</v>
      </c>
      <c r="BB115">
        <v>7</v>
      </c>
      <c r="BC115">
        <v>5</v>
      </c>
      <c r="BD115">
        <v>6</v>
      </c>
      <c r="BE115">
        <v>6</v>
      </c>
      <c r="BF115">
        <v>6</v>
      </c>
      <c r="BG115">
        <v>7</v>
      </c>
      <c r="BH115">
        <v>7</v>
      </c>
      <c r="BI115">
        <v>7</v>
      </c>
      <c r="BJ115">
        <v>7</v>
      </c>
      <c r="BK115">
        <v>5</v>
      </c>
      <c r="BL115">
        <v>3</v>
      </c>
    </row>
    <row r="116" spans="1:64">
      <c r="A116">
        <v>116</v>
      </c>
      <c r="B116" t="s">
        <v>456</v>
      </c>
      <c r="C116" t="s">
        <v>135</v>
      </c>
      <c r="D116">
        <v>1031040216</v>
      </c>
      <c r="E116" t="s">
        <v>457</v>
      </c>
      <c r="F116">
        <v>22</v>
      </c>
      <c r="G116" t="s">
        <v>94</v>
      </c>
      <c r="H116" t="s">
        <v>78</v>
      </c>
      <c r="I116" t="s">
        <v>79</v>
      </c>
      <c r="J116" t="s">
        <v>113</v>
      </c>
      <c r="K116">
        <v>3</v>
      </c>
      <c r="L116">
        <v>10</v>
      </c>
      <c r="M116" t="s">
        <v>458</v>
      </c>
      <c r="N116" t="s">
        <v>162</v>
      </c>
      <c r="O116" t="s">
        <v>71</v>
      </c>
      <c r="P116">
        <v>6</v>
      </c>
      <c r="Q116" t="s">
        <v>72</v>
      </c>
      <c r="R116">
        <v>5</v>
      </c>
      <c r="S116" t="s">
        <v>73</v>
      </c>
      <c r="T116" t="s">
        <v>164</v>
      </c>
      <c r="U116">
        <v>4</v>
      </c>
      <c r="V116">
        <v>5</v>
      </c>
      <c r="W116">
        <v>4</v>
      </c>
      <c r="X116">
        <v>4</v>
      </c>
      <c r="Y116">
        <v>5</v>
      </c>
      <c r="Z116">
        <v>5</v>
      </c>
      <c r="AA116">
        <v>4</v>
      </c>
      <c r="AB116">
        <v>4</v>
      </c>
      <c r="AC116">
        <v>5</v>
      </c>
      <c r="AD116">
        <v>3</v>
      </c>
      <c r="AE116">
        <v>6</v>
      </c>
      <c r="AF116">
        <v>5</v>
      </c>
      <c r="AG116">
        <v>5</v>
      </c>
      <c r="AH116">
        <v>6</v>
      </c>
      <c r="AI116">
        <v>7</v>
      </c>
      <c r="AJ116">
        <v>7</v>
      </c>
      <c r="AK116">
        <v>7</v>
      </c>
      <c r="AL116">
        <v>7</v>
      </c>
      <c r="AM116">
        <v>6</v>
      </c>
      <c r="AN116">
        <v>4</v>
      </c>
      <c r="AO116">
        <v>4</v>
      </c>
      <c r="AP116">
        <v>4</v>
      </c>
      <c r="AQ116">
        <v>4</v>
      </c>
      <c r="AR116">
        <v>5</v>
      </c>
      <c r="AS116">
        <v>5</v>
      </c>
      <c r="AT116">
        <v>5</v>
      </c>
      <c r="AU116">
        <v>4</v>
      </c>
      <c r="AV116">
        <v>4</v>
      </c>
      <c r="AW116">
        <v>5</v>
      </c>
      <c r="AX116">
        <v>5</v>
      </c>
      <c r="AY116">
        <v>5</v>
      </c>
      <c r="AZ116">
        <v>4</v>
      </c>
      <c r="BA116">
        <v>4</v>
      </c>
      <c r="BB116">
        <v>6</v>
      </c>
      <c r="BC116">
        <v>5</v>
      </c>
      <c r="BD116">
        <v>5</v>
      </c>
      <c r="BE116">
        <v>5</v>
      </c>
      <c r="BF116">
        <v>5</v>
      </c>
      <c r="BG116">
        <v>5</v>
      </c>
      <c r="BH116">
        <v>6</v>
      </c>
      <c r="BI116">
        <v>6</v>
      </c>
      <c r="BJ116">
        <v>6</v>
      </c>
      <c r="BK116">
        <v>3</v>
      </c>
      <c r="BL116">
        <v>3</v>
      </c>
    </row>
    <row r="117" spans="1:64">
      <c r="A117">
        <v>117</v>
      </c>
      <c r="B117" t="s">
        <v>459</v>
      </c>
      <c r="C117" t="s">
        <v>63</v>
      </c>
      <c r="D117">
        <v>1050940995</v>
      </c>
      <c r="E117" t="s">
        <v>460</v>
      </c>
      <c r="F117">
        <v>20</v>
      </c>
      <c r="G117" t="s">
        <v>65</v>
      </c>
      <c r="H117" t="s">
        <v>78</v>
      </c>
      <c r="I117" t="s">
        <v>79</v>
      </c>
      <c r="J117" t="s">
        <v>95</v>
      </c>
      <c r="K117">
        <v>4</v>
      </c>
      <c r="L117">
        <v>25</v>
      </c>
      <c r="M117" t="s">
        <v>461</v>
      </c>
      <c r="N117" t="s">
        <v>123</v>
      </c>
      <c r="O117" t="s">
        <v>71</v>
      </c>
      <c r="P117">
        <v>4</v>
      </c>
      <c r="Q117" t="s">
        <v>105</v>
      </c>
      <c r="R117">
        <v>3</v>
      </c>
      <c r="S117" t="s">
        <v>73</v>
      </c>
      <c r="T117" t="s">
        <v>170</v>
      </c>
      <c r="U117">
        <v>5</v>
      </c>
      <c r="V117">
        <v>6</v>
      </c>
      <c r="W117">
        <v>5</v>
      </c>
      <c r="X117">
        <v>5</v>
      </c>
      <c r="Y117">
        <v>6</v>
      </c>
      <c r="Z117">
        <v>5</v>
      </c>
      <c r="AA117">
        <v>4</v>
      </c>
      <c r="AB117">
        <v>3</v>
      </c>
      <c r="AC117">
        <v>5</v>
      </c>
      <c r="AD117">
        <v>4</v>
      </c>
      <c r="AE117">
        <v>6</v>
      </c>
      <c r="AF117">
        <v>4</v>
      </c>
      <c r="AG117">
        <v>5</v>
      </c>
      <c r="AH117">
        <v>5</v>
      </c>
      <c r="AI117">
        <v>7</v>
      </c>
      <c r="AJ117">
        <v>7</v>
      </c>
      <c r="AK117">
        <v>7</v>
      </c>
      <c r="AL117">
        <v>7</v>
      </c>
      <c r="AM117">
        <v>6</v>
      </c>
      <c r="AN117">
        <v>4</v>
      </c>
      <c r="AO117">
        <v>5</v>
      </c>
      <c r="AP117">
        <v>5</v>
      </c>
      <c r="AQ117">
        <v>6</v>
      </c>
      <c r="AR117">
        <v>4</v>
      </c>
      <c r="AS117">
        <v>4</v>
      </c>
      <c r="AT117">
        <v>4</v>
      </c>
      <c r="AU117">
        <v>5</v>
      </c>
      <c r="AV117">
        <v>5</v>
      </c>
      <c r="AW117">
        <v>4</v>
      </c>
      <c r="AX117">
        <v>2</v>
      </c>
      <c r="AY117">
        <v>6</v>
      </c>
      <c r="AZ117">
        <v>5</v>
      </c>
      <c r="BA117">
        <v>4</v>
      </c>
      <c r="BB117">
        <v>5</v>
      </c>
      <c r="BC117">
        <v>3</v>
      </c>
      <c r="BD117">
        <v>3</v>
      </c>
      <c r="BE117">
        <v>3</v>
      </c>
      <c r="BF117">
        <v>3</v>
      </c>
      <c r="BG117">
        <v>5</v>
      </c>
      <c r="BH117">
        <v>7</v>
      </c>
      <c r="BI117">
        <v>7</v>
      </c>
      <c r="BJ117">
        <v>7</v>
      </c>
      <c r="BK117">
        <v>6</v>
      </c>
      <c r="BL117">
        <v>5</v>
      </c>
    </row>
    <row r="118" spans="1:64">
      <c r="A118">
        <v>118</v>
      </c>
      <c r="B118" t="s">
        <v>462</v>
      </c>
      <c r="C118" t="s">
        <v>76</v>
      </c>
      <c r="D118">
        <v>1026752635</v>
      </c>
      <c r="E118" t="s">
        <v>463</v>
      </c>
      <c r="F118">
        <v>17</v>
      </c>
      <c r="G118" t="s">
        <v>94</v>
      </c>
      <c r="H118" t="s">
        <v>86</v>
      </c>
      <c r="I118" t="s">
        <v>431</v>
      </c>
      <c r="J118" t="s">
        <v>113</v>
      </c>
      <c r="K118">
        <v>8</v>
      </c>
      <c r="L118">
        <v>45</v>
      </c>
      <c r="M118" t="s">
        <v>147</v>
      </c>
      <c r="N118" t="s">
        <v>162</v>
      </c>
      <c r="O118" t="s">
        <v>71</v>
      </c>
      <c r="P118">
        <v>5</v>
      </c>
      <c r="Q118" t="s">
        <v>105</v>
      </c>
      <c r="R118">
        <v>5</v>
      </c>
      <c r="S118" t="s">
        <v>73</v>
      </c>
      <c r="T118" t="s">
        <v>74</v>
      </c>
      <c r="U118">
        <v>2</v>
      </c>
      <c r="V118">
        <v>5</v>
      </c>
      <c r="W118">
        <v>3</v>
      </c>
      <c r="X118">
        <v>5</v>
      </c>
      <c r="Y118">
        <v>6</v>
      </c>
      <c r="Z118">
        <v>3</v>
      </c>
      <c r="AA118">
        <v>3</v>
      </c>
      <c r="AB118">
        <v>3</v>
      </c>
      <c r="AC118">
        <v>3</v>
      </c>
      <c r="AD118">
        <v>3</v>
      </c>
      <c r="AE118">
        <v>5</v>
      </c>
      <c r="AF118">
        <v>5</v>
      </c>
      <c r="AG118">
        <v>5</v>
      </c>
      <c r="AH118">
        <v>4</v>
      </c>
      <c r="AI118">
        <v>6</v>
      </c>
      <c r="AJ118">
        <v>5</v>
      </c>
      <c r="AK118">
        <v>6</v>
      </c>
      <c r="AL118">
        <v>7</v>
      </c>
      <c r="AM118">
        <v>6</v>
      </c>
      <c r="AN118">
        <v>3</v>
      </c>
      <c r="AO118">
        <v>5</v>
      </c>
      <c r="AP118">
        <v>5</v>
      </c>
      <c r="AQ118">
        <v>5</v>
      </c>
      <c r="AR118">
        <v>5</v>
      </c>
      <c r="AS118">
        <v>5</v>
      </c>
      <c r="AT118">
        <v>5</v>
      </c>
      <c r="AU118">
        <v>6</v>
      </c>
      <c r="AV118">
        <v>6</v>
      </c>
      <c r="AW118">
        <v>5</v>
      </c>
      <c r="AX118">
        <v>4</v>
      </c>
      <c r="AY118">
        <v>6</v>
      </c>
      <c r="AZ118">
        <v>3</v>
      </c>
      <c r="BA118">
        <v>5</v>
      </c>
      <c r="BB118">
        <v>6</v>
      </c>
      <c r="BC118">
        <v>5</v>
      </c>
      <c r="BD118">
        <v>5</v>
      </c>
      <c r="BE118">
        <v>5</v>
      </c>
      <c r="BF118">
        <v>5</v>
      </c>
      <c r="BG118">
        <v>6</v>
      </c>
      <c r="BH118">
        <v>5</v>
      </c>
      <c r="BI118">
        <v>5</v>
      </c>
      <c r="BJ118">
        <v>5</v>
      </c>
      <c r="BK118">
        <v>3</v>
      </c>
      <c r="BL118">
        <v>3</v>
      </c>
    </row>
    <row r="119" spans="1:64">
      <c r="A119">
        <v>119</v>
      </c>
      <c r="B119" t="s">
        <v>464</v>
      </c>
      <c r="C119" t="s">
        <v>100</v>
      </c>
      <c r="D119">
        <v>1099372206</v>
      </c>
      <c r="E119" t="s">
        <v>465</v>
      </c>
      <c r="F119">
        <v>25</v>
      </c>
      <c r="G119" t="s">
        <v>65</v>
      </c>
      <c r="H119" t="s">
        <v>153</v>
      </c>
      <c r="I119" t="s">
        <v>328</v>
      </c>
      <c r="J119" t="s">
        <v>103</v>
      </c>
      <c r="K119">
        <v>4</v>
      </c>
      <c r="L119">
        <v>10</v>
      </c>
      <c r="M119" t="s">
        <v>466</v>
      </c>
      <c r="N119" t="s">
        <v>81</v>
      </c>
      <c r="O119" t="s">
        <v>71</v>
      </c>
      <c r="P119">
        <v>5</v>
      </c>
      <c r="Q119" t="s">
        <v>72</v>
      </c>
      <c r="R119">
        <v>3</v>
      </c>
      <c r="S119" t="s">
        <v>73</v>
      </c>
      <c r="T119" t="s">
        <v>74</v>
      </c>
      <c r="U119">
        <v>4</v>
      </c>
      <c r="V119">
        <v>3</v>
      </c>
      <c r="W119">
        <v>4</v>
      </c>
      <c r="X119">
        <v>4</v>
      </c>
      <c r="Y119">
        <v>6</v>
      </c>
      <c r="Z119">
        <v>4</v>
      </c>
      <c r="AA119">
        <v>5</v>
      </c>
      <c r="AB119">
        <v>3</v>
      </c>
      <c r="AC119">
        <v>4</v>
      </c>
      <c r="AD119">
        <v>4</v>
      </c>
      <c r="AE119">
        <v>6</v>
      </c>
      <c r="AF119">
        <v>6</v>
      </c>
      <c r="AG119">
        <v>6</v>
      </c>
      <c r="AH119">
        <v>6</v>
      </c>
      <c r="AI119">
        <v>6</v>
      </c>
      <c r="AJ119">
        <v>6</v>
      </c>
      <c r="AK119">
        <v>6</v>
      </c>
      <c r="AL119">
        <v>6</v>
      </c>
      <c r="AM119">
        <v>6</v>
      </c>
      <c r="AN119">
        <v>6</v>
      </c>
      <c r="AO119">
        <v>6</v>
      </c>
      <c r="AP119">
        <v>6</v>
      </c>
      <c r="AQ119">
        <v>6</v>
      </c>
      <c r="AR119">
        <v>6</v>
      </c>
      <c r="AS119">
        <v>6</v>
      </c>
      <c r="AT119">
        <v>6</v>
      </c>
      <c r="AU119">
        <v>6</v>
      </c>
      <c r="AV119">
        <v>6</v>
      </c>
      <c r="AW119">
        <v>6</v>
      </c>
      <c r="AX119">
        <v>2</v>
      </c>
      <c r="AY119">
        <v>2</v>
      </c>
      <c r="AZ119">
        <v>2</v>
      </c>
      <c r="BA119">
        <v>5</v>
      </c>
      <c r="BB119">
        <v>7</v>
      </c>
      <c r="BC119">
        <v>3</v>
      </c>
      <c r="BD119">
        <v>3</v>
      </c>
      <c r="BE119">
        <v>3</v>
      </c>
      <c r="BF119">
        <v>4</v>
      </c>
      <c r="BG119">
        <v>6</v>
      </c>
      <c r="BH119">
        <v>5</v>
      </c>
      <c r="BI119">
        <v>5</v>
      </c>
      <c r="BJ119">
        <v>5</v>
      </c>
      <c r="BK119">
        <v>2</v>
      </c>
      <c r="BL119">
        <v>2</v>
      </c>
    </row>
    <row r="120" spans="1:64">
      <c r="A120">
        <v>120</v>
      </c>
      <c r="B120" t="s">
        <v>467</v>
      </c>
      <c r="C120" t="s">
        <v>119</v>
      </c>
      <c r="D120">
        <v>1066778521</v>
      </c>
      <c r="E120" t="s">
        <v>468</v>
      </c>
      <c r="F120">
        <v>16</v>
      </c>
      <c r="G120" t="s">
        <v>65</v>
      </c>
      <c r="H120" t="s">
        <v>136</v>
      </c>
      <c r="I120" t="s">
        <v>67</v>
      </c>
      <c r="J120" t="s">
        <v>68</v>
      </c>
      <c r="K120" t="s">
        <v>469</v>
      </c>
      <c r="L120" t="s">
        <v>470</v>
      </c>
      <c r="M120" t="s">
        <v>88</v>
      </c>
      <c r="N120" t="s">
        <v>123</v>
      </c>
      <c r="O120" t="s">
        <v>89</v>
      </c>
      <c r="P120">
        <v>2</v>
      </c>
      <c r="Q120" t="s">
        <v>97</v>
      </c>
      <c r="R120">
        <v>5</v>
      </c>
      <c r="S120" t="s">
        <v>73</v>
      </c>
      <c r="T120" t="s">
        <v>212</v>
      </c>
      <c r="U120">
        <v>4</v>
      </c>
      <c r="V120">
        <v>6</v>
      </c>
      <c r="W120">
        <v>7</v>
      </c>
      <c r="X120">
        <v>7</v>
      </c>
      <c r="Y120">
        <v>7</v>
      </c>
      <c r="Z120">
        <v>2</v>
      </c>
      <c r="AA120">
        <v>6</v>
      </c>
      <c r="AB120">
        <v>4</v>
      </c>
      <c r="AC120">
        <v>7</v>
      </c>
      <c r="AD120">
        <v>7</v>
      </c>
      <c r="AE120">
        <v>7</v>
      </c>
      <c r="AF120">
        <v>7</v>
      </c>
      <c r="AG120">
        <v>7</v>
      </c>
      <c r="AH120">
        <v>3</v>
      </c>
      <c r="AI120">
        <v>2</v>
      </c>
      <c r="AJ120">
        <v>6</v>
      </c>
      <c r="AK120">
        <v>2</v>
      </c>
      <c r="AL120">
        <v>7</v>
      </c>
      <c r="AM120">
        <v>7</v>
      </c>
      <c r="AN120">
        <v>1</v>
      </c>
      <c r="AO120">
        <v>5</v>
      </c>
      <c r="AP120">
        <v>3</v>
      </c>
      <c r="AQ120">
        <v>7</v>
      </c>
      <c r="AR120">
        <v>5</v>
      </c>
      <c r="AS120">
        <v>4</v>
      </c>
      <c r="AT120">
        <v>4</v>
      </c>
      <c r="AU120">
        <v>7</v>
      </c>
      <c r="AV120">
        <v>7</v>
      </c>
      <c r="AW120">
        <v>7</v>
      </c>
      <c r="AX120">
        <v>6</v>
      </c>
      <c r="AY120">
        <v>5</v>
      </c>
      <c r="AZ120">
        <v>3</v>
      </c>
      <c r="BA120">
        <v>3</v>
      </c>
      <c r="BB120">
        <v>5</v>
      </c>
      <c r="BC120">
        <v>1</v>
      </c>
      <c r="BD120">
        <v>5</v>
      </c>
      <c r="BE120">
        <v>2</v>
      </c>
      <c r="BF120">
        <v>5</v>
      </c>
      <c r="BG120">
        <v>7</v>
      </c>
      <c r="BH120">
        <v>5</v>
      </c>
      <c r="BI120">
        <v>5</v>
      </c>
      <c r="BJ120">
        <v>5</v>
      </c>
      <c r="BK120">
        <v>7</v>
      </c>
      <c r="BL120">
        <v>7</v>
      </c>
    </row>
    <row r="121" spans="1:64">
      <c r="A121">
        <v>121</v>
      </c>
      <c r="B121" t="s">
        <v>471</v>
      </c>
      <c r="C121" t="s">
        <v>172</v>
      </c>
      <c r="E121" t="s">
        <v>472</v>
      </c>
      <c r="F121">
        <v>22</v>
      </c>
      <c r="G121" t="s">
        <v>65</v>
      </c>
      <c r="H121" t="s">
        <v>78</v>
      </c>
      <c r="I121" t="s">
        <v>422</v>
      </c>
      <c r="J121" t="s">
        <v>473</v>
      </c>
      <c r="K121">
        <v>3</v>
      </c>
      <c r="L121">
        <v>5</v>
      </c>
      <c r="M121" t="s">
        <v>344</v>
      </c>
      <c r="N121" t="s">
        <v>70</v>
      </c>
      <c r="O121" t="s">
        <v>71</v>
      </c>
      <c r="P121">
        <v>5</v>
      </c>
      <c r="Q121" t="s">
        <v>115</v>
      </c>
      <c r="R121">
        <v>5</v>
      </c>
      <c r="S121" t="s">
        <v>124</v>
      </c>
      <c r="T121" t="s">
        <v>150</v>
      </c>
      <c r="U121">
        <v>3</v>
      </c>
      <c r="V121">
        <v>5</v>
      </c>
      <c r="W121">
        <v>4</v>
      </c>
      <c r="X121">
        <v>4</v>
      </c>
      <c r="Y121">
        <v>4</v>
      </c>
      <c r="Z121">
        <v>5</v>
      </c>
      <c r="AA121">
        <v>4</v>
      </c>
      <c r="AB121">
        <v>4</v>
      </c>
      <c r="AC121">
        <v>6</v>
      </c>
      <c r="AD121">
        <v>4</v>
      </c>
      <c r="AE121">
        <v>7</v>
      </c>
      <c r="AF121">
        <v>5</v>
      </c>
      <c r="AG121">
        <v>5</v>
      </c>
      <c r="AH121">
        <v>5</v>
      </c>
      <c r="AI121">
        <v>7</v>
      </c>
      <c r="AJ121">
        <v>5</v>
      </c>
      <c r="AK121">
        <v>7</v>
      </c>
      <c r="AL121">
        <v>7</v>
      </c>
      <c r="AM121">
        <v>7</v>
      </c>
      <c r="AN121">
        <v>1</v>
      </c>
      <c r="AO121">
        <v>6</v>
      </c>
      <c r="AP121">
        <v>5</v>
      </c>
      <c r="AQ121">
        <v>5</v>
      </c>
      <c r="AR121">
        <v>7</v>
      </c>
      <c r="AS121">
        <v>6</v>
      </c>
      <c r="AT121">
        <v>7</v>
      </c>
      <c r="AU121">
        <v>7</v>
      </c>
      <c r="AV121">
        <v>7</v>
      </c>
      <c r="AW121">
        <v>7</v>
      </c>
      <c r="AX121">
        <v>1</v>
      </c>
      <c r="AY121">
        <v>7</v>
      </c>
      <c r="AZ121">
        <v>1</v>
      </c>
      <c r="BA121">
        <v>7</v>
      </c>
      <c r="BB121">
        <v>7</v>
      </c>
      <c r="BC121">
        <v>5</v>
      </c>
      <c r="BD121">
        <v>7</v>
      </c>
      <c r="BE121">
        <v>6</v>
      </c>
      <c r="BF121">
        <v>7</v>
      </c>
      <c r="BG121">
        <v>2</v>
      </c>
      <c r="BH121">
        <v>4</v>
      </c>
      <c r="BI121">
        <v>4</v>
      </c>
      <c r="BJ121">
        <v>4</v>
      </c>
      <c r="BK121">
        <v>2</v>
      </c>
      <c r="BL121">
        <v>1</v>
      </c>
    </row>
    <row r="122" spans="1:64">
      <c r="A122">
        <v>122</v>
      </c>
      <c r="B122" t="s">
        <v>474</v>
      </c>
      <c r="C122" t="s">
        <v>63</v>
      </c>
      <c r="D122">
        <v>1043131986</v>
      </c>
      <c r="E122" t="s">
        <v>475</v>
      </c>
      <c r="F122">
        <v>23</v>
      </c>
      <c r="G122" t="s">
        <v>94</v>
      </c>
      <c r="H122" t="s">
        <v>121</v>
      </c>
      <c r="I122" t="s">
        <v>79</v>
      </c>
      <c r="J122" t="s">
        <v>68</v>
      </c>
      <c r="K122" t="s">
        <v>476</v>
      </c>
      <c r="L122" t="s">
        <v>477</v>
      </c>
      <c r="M122" t="s">
        <v>478</v>
      </c>
      <c r="N122" t="s">
        <v>162</v>
      </c>
      <c r="O122" t="s">
        <v>71</v>
      </c>
      <c r="P122">
        <v>5</v>
      </c>
      <c r="Q122" t="s">
        <v>479</v>
      </c>
      <c r="R122">
        <v>4</v>
      </c>
      <c r="S122" t="s">
        <v>480</v>
      </c>
      <c r="T122" t="s">
        <v>481</v>
      </c>
      <c r="U122">
        <v>4</v>
      </c>
      <c r="V122">
        <v>4</v>
      </c>
      <c r="W122">
        <v>5</v>
      </c>
      <c r="X122">
        <v>6</v>
      </c>
      <c r="Y122">
        <v>5</v>
      </c>
      <c r="Z122">
        <v>7</v>
      </c>
      <c r="AA122">
        <v>5</v>
      </c>
      <c r="AB122">
        <v>5</v>
      </c>
      <c r="AC122">
        <v>7</v>
      </c>
      <c r="AD122">
        <v>5</v>
      </c>
      <c r="AE122">
        <v>4</v>
      </c>
      <c r="AF122">
        <v>6</v>
      </c>
      <c r="AG122">
        <v>7</v>
      </c>
      <c r="AH122">
        <v>5</v>
      </c>
      <c r="AI122">
        <v>5</v>
      </c>
      <c r="AJ122">
        <v>5</v>
      </c>
      <c r="AK122">
        <v>7</v>
      </c>
      <c r="AL122">
        <v>6</v>
      </c>
      <c r="AM122">
        <v>6</v>
      </c>
      <c r="AN122">
        <v>6</v>
      </c>
      <c r="AO122">
        <v>4</v>
      </c>
      <c r="AP122">
        <v>5</v>
      </c>
      <c r="AQ122">
        <v>7</v>
      </c>
      <c r="AR122">
        <v>6</v>
      </c>
      <c r="AS122">
        <v>4</v>
      </c>
      <c r="AT122">
        <v>5</v>
      </c>
      <c r="AU122">
        <v>6</v>
      </c>
      <c r="AV122">
        <v>7</v>
      </c>
      <c r="AW122">
        <v>5</v>
      </c>
      <c r="AX122">
        <v>1</v>
      </c>
      <c r="AY122">
        <v>1</v>
      </c>
      <c r="AZ122">
        <v>4</v>
      </c>
      <c r="BA122">
        <v>7</v>
      </c>
      <c r="BB122">
        <v>7</v>
      </c>
      <c r="BC122">
        <v>6</v>
      </c>
      <c r="BD122">
        <v>6</v>
      </c>
      <c r="BE122">
        <v>6</v>
      </c>
      <c r="BF122">
        <v>6</v>
      </c>
      <c r="BG122">
        <v>7</v>
      </c>
      <c r="BH122">
        <v>7</v>
      </c>
      <c r="BI122">
        <v>7</v>
      </c>
      <c r="BJ122">
        <v>7</v>
      </c>
      <c r="BK122">
        <v>1</v>
      </c>
      <c r="BL122">
        <v>2</v>
      </c>
    </row>
    <row r="123" spans="1:64">
      <c r="A123">
        <v>123</v>
      </c>
      <c r="B123" t="s">
        <v>482</v>
      </c>
      <c r="C123" t="s">
        <v>119</v>
      </c>
      <c r="D123">
        <v>1093540713</v>
      </c>
      <c r="E123" t="s">
        <v>483</v>
      </c>
      <c r="F123">
        <v>29</v>
      </c>
      <c r="G123" t="s">
        <v>94</v>
      </c>
      <c r="H123" t="s">
        <v>102</v>
      </c>
      <c r="I123" t="s">
        <v>328</v>
      </c>
      <c r="J123" t="s">
        <v>113</v>
      </c>
      <c r="K123">
        <v>10</v>
      </c>
      <c r="L123">
        <v>20</v>
      </c>
      <c r="M123" t="s">
        <v>88</v>
      </c>
      <c r="N123" t="s">
        <v>70</v>
      </c>
      <c r="O123" t="s">
        <v>71</v>
      </c>
      <c r="P123">
        <v>7</v>
      </c>
      <c r="Q123" t="s">
        <v>105</v>
      </c>
      <c r="R123">
        <v>5</v>
      </c>
      <c r="S123" t="s">
        <v>73</v>
      </c>
      <c r="T123" t="s">
        <v>74</v>
      </c>
      <c r="U123">
        <v>7</v>
      </c>
      <c r="V123">
        <v>6</v>
      </c>
      <c r="W123">
        <v>5</v>
      </c>
      <c r="X123">
        <v>6</v>
      </c>
      <c r="Y123">
        <v>4</v>
      </c>
      <c r="Z123">
        <v>5</v>
      </c>
      <c r="AA123">
        <v>3</v>
      </c>
      <c r="AB123">
        <v>4</v>
      </c>
      <c r="AC123">
        <v>5</v>
      </c>
      <c r="AD123">
        <v>6</v>
      </c>
      <c r="AE123">
        <v>6</v>
      </c>
      <c r="AF123">
        <v>6</v>
      </c>
      <c r="AG123">
        <v>7</v>
      </c>
      <c r="AH123">
        <v>7</v>
      </c>
      <c r="AI123">
        <v>7</v>
      </c>
      <c r="AJ123">
        <v>7</v>
      </c>
      <c r="AK123">
        <v>7</v>
      </c>
      <c r="AL123">
        <v>7</v>
      </c>
      <c r="AM123">
        <v>6</v>
      </c>
      <c r="AN123">
        <v>5</v>
      </c>
      <c r="AO123">
        <v>6</v>
      </c>
      <c r="AP123">
        <v>6</v>
      </c>
      <c r="AQ123">
        <v>7</v>
      </c>
      <c r="AR123">
        <v>7</v>
      </c>
      <c r="AS123">
        <v>7</v>
      </c>
      <c r="AT123">
        <v>7</v>
      </c>
      <c r="AU123">
        <v>4</v>
      </c>
      <c r="AV123">
        <v>7</v>
      </c>
      <c r="AW123">
        <v>7</v>
      </c>
      <c r="AX123">
        <v>4</v>
      </c>
      <c r="AY123">
        <v>6</v>
      </c>
      <c r="AZ123">
        <v>6</v>
      </c>
      <c r="BA123">
        <v>5</v>
      </c>
      <c r="BB123">
        <v>6</v>
      </c>
      <c r="BC123">
        <v>6</v>
      </c>
      <c r="BD123">
        <v>7</v>
      </c>
      <c r="BE123">
        <v>7</v>
      </c>
      <c r="BF123">
        <v>7</v>
      </c>
      <c r="BG123">
        <v>7</v>
      </c>
      <c r="BH123">
        <v>7</v>
      </c>
      <c r="BI123">
        <v>7</v>
      </c>
      <c r="BJ123">
        <v>7</v>
      </c>
      <c r="BK123">
        <v>3</v>
      </c>
      <c r="BL123">
        <v>4</v>
      </c>
    </row>
    <row r="124" spans="1:64">
      <c r="A124">
        <v>124</v>
      </c>
      <c r="B124" t="s">
        <v>484</v>
      </c>
      <c r="C124" t="s">
        <v>119</v>
      </c>
      <c r="D124">
        <v>1042011912</v>
      </c>
      <c r="E124" t="s">
        <v>485</v>
      </c>
      <c r="F124">
        <v>28</v>
      </c>
      <c r="G124" t="s">
        <v>65</v>
      </c>
      <c r="H124" t="s">
        <v>144</v>
      </c>
      <c r="I124" t="s">
        <v>328</v>
      </c>
      <c r="J124" t="s">
        <v>486</v>
      </c>
      <c r="K124">
        <v>20</v>
      </c>
      <c r="L124">
        <v>300</v>
      </c>
      <c r="M124" t="s">
        <v>487</v>
      </c>
      <c r="N124" t="s">
        <v>162</v>
      </c>
      <c r="O124" t="s">
        <v>71</v>
      </c>
      <c r="P124">
        <v>7</v>
      </c>
      <c r="Q124" t="s">
        <v>72</v>
      </c>
      <c r="R124">
        <v>5</v>
      </c>
      <c r="S124" t="s">
        <v>73</v>
      </c>
      <c r="T124" t="s">
        <v>164</v>
      </c>
      <c r="U124">
        <v>3</v>
      </c>
      <c r="V124">
        <v>5</v>
      </c>
      <c r="W124">
        <v>2</v>
      </c>
      <c r="X124">
        <v>2</v>
      </c>
      <c r="Y124">
        <v>5</v>
      </c>
      <c r="Z124">
        <v>3</v>
      </c>
      <c r="AA124">
        <v>4</v>
      </c>
      <c r="AB124">
        <v>3</v>
      </c>
      <c r="AC124">
        <v>2</v>
      </c>
      <c r="AD124">
        <v>2</v>
      </c>
      <c r="AE124">
        <v>6</v>
      </c>
      <c r="AF124">
        <v>6</v>
      </c>
      <c r="AG124">
        <v>5</v>
      </c>
      <c r="AH124">
        <v>6</v>
      </c>
      <c r="AI124">
        <v>7</v>
      </c>
      <c r="AJ124">
        <v>4</v>
      </c>
      <c r="AK124">
        <v>6</v>
      </c>
      <c r="AL124">
        <v>6</v>
      </c>
      <c r="AM124">
        <v>7</v>
      </c>
      <c r="AN124">
        <v>2</v>
      </c>
      <c r="AO124">
        <v>6</v>
      </c>
      <c r="AP124">
        <v>6</v>
      </c>
      <c r="AQ124">
        <v>6</v>
      </c>
      <c r="AR124">
        <v>6</v>
      </c>
      <c r="AS124">
        <v>6</v>
      </c>
      <c r="AT124">
        <v>5</v>
      </c>
      <c r="AU124">
        <v>6</v>
      </c>
      <c r="AV124">
        <v>7</v>
      </c>
      <c r="AW124">
        <v>6</v>
      </c>
      <c r="AX124">
        <v>5</v>
      </c>
      <c r="AY124">
        <v>2</v>
      </c>
      <c r="AZ124">
        <v>6</v>
      </c>
      <c r="BA124">
        <v>4</v>
      </c>
      <c r="BB124">
        <v>6</v>
      </c>
      <c r="BC124">
        <v>4</v>
      </c>
      <c r="BD124">
        <v>5</v>
      </c>
      <c r="BE124">
        <v>4</v>
      </c>
      <c r="BF124">
        <v>3</v>
      </c>
      <c r="BG124">
        <v>7</v>
      </c>
      <c r="BH124">
        <v>7</v>
      </c>
      <c r="BI124">
        <v>7</v>
      </c>
      <c r="BJ124">
        <v>7</v>
      </c>
      <c r="BK124">
        <v>3</v>
      </c>
      <c r="BL124">
        <v>2</v>
      </c>
    </row>
    <row r="125" spans="1:64">
      <c r="A125">
        <v>125</v>
      </c>
      <c r="B125" t="s">
        <v>488</v>
      </c>
      <c r="C125" t="s">
        <v>119</v>
      </c>
      <c r="D125">
        <v>1068559734</v>
      </c>
      <c r="E125" t="s">
        <v>489</v>
      </c>
      <c r="F125">
        <v>19</v>
      </c>
      <c r="G125" t="s">
        <v>65</v>
      </c>
      <c r="H125" t="s">
        <v>78</v>
      </c>
      <c r="I125" t="s">
        <v>79</v>
      </c>
      <c r="J125" t="s">
        <v>95</v>
      </c>
      <c r="K125">
        <v>5</v>
      </c>
      <c r="L125">
        <v>20</v>
      </c>
      <c r="M125" t="s">
        <v>261</v>
      </c>
      <c r="N125" t="s">
        <v>70</v>
      </c>
      <c r="O125" t="s">
        <v>71</v>
      </c>
      <c r="P125">
        <v>5</v>
      </c>
      <c r="Q125" t="s">
        <v>90</v>
      </c>
      <c r="R125">
        <v>5</v>
      </c>
      <c r="S125" t="s">
        <v>83</v>
      </c>
      <c r="T125" t="s">
        <v>117</v>
      </c>
      <c r="U125">
        <v>4</v>
      </c>
      <c r="V125">
        <v>5</v>
      </c>
      <c r="W125">
        <v>5</v>
      </c>
      <c r="X125">
        <v>5</v>
      </c>
      <c r="Y125">
        <v>5</v>
      </c>
      <c r="Z125">
        <v>5</v>
      </c>
      <c r="AA125">
        <v>4</v>
      </c>
      <c r="AB125">
        <v>5</v>
      </c>
      <c r="AC125">
        <v>5</v>
      </c>
      <c r="AD125">
        <v>4</v>
      </c>
      <c r="AE125">
        <v>6</v>
      </c>
      <c r="AF125">
        <v>4</v>
      </c>
      <c r="AG125">
        <v>5</v>
      </c>
      <c r="AH125">
        <v>6</v>
      </c>
      <c r="AI125">
        <v>6</v>
      </c>
      <c r="AJ125">
        <v>5</v>
      </c>
      <c r="AK125">
        <v>6</v>
      </c>
      <c r="AL125">
        <v>6</v>
      </c>
      <c r="AM125">
        <v>6</v>
      </c>
      <c r="AN125">
        <v>3</v>
      </c>
      <c r="AO125">
        <v>6</v>
      </c>
      <c r="AP125">
        <v>5</v>
      </c>
      <c r="AQ125">
        <v>6</v>
      </c>
      <c r="AR125">
        <v>5</v>
      </c>
      <c r="AS125">
        <v>6</v>
      </c>
      <c r="AT125">
        <v>5</v>
      </c>
      <c r="AU125">
        <v>5</v>
      </c>
      <c r="AV125">
        <v>6</v>
      </c>
      <c r="AW125">
        <v>6</v>
      </c>
      <c r="AX125">
        <v>4</v>
      </c>
      <c r="AY125">
        <v>4</v>
      </c>
      <c r="AZ125">
        <v>3</v>
      </c>
      <c r="BA125">
        <v>5</v>
      </c>
      <c r="BB125">
        <v>5</v>
      </c>
      <c r="BC125">
        <v>4</v>
      </c>
      <c r="BD125">
        <v>4</v>
      </c>
      <c r="BE125">
        <v>5</v>
      </c>
      <c r="BF125">
        <v>4</v>
      </c>
      <c r="BG125">
        <v>5</v>
      </c>
      <c r="BH125">
        <v>5</v>
      </c>
      <c r="BI125">
        <v>5</v>
      </c>
      <c r="BJ125">
        <v>5</v>
      </c>
      <c r="BK125">
        <v>5</v>
      </c>
      <c r="BL125">
        <v>5</v>
      </c>
    </row>
    <row r="126" spans="1:64">
      <c r="A126">
        <v>126</v>
      </c>
      <c r="B126" t="s">
        <v>490</v>
      </c>
      <c r="C126" t="s">
        <v>111</v>
      </c>
      <c r="D126">
        <v>106342978</v>
      </c>
      <c r="E126" t="s">
        <v>491</v>
      </c>
      <c r="F126">
        <v>15</v>
      </c>
      <c r="G126" t="s">
        <v>94</v>
      </c>
      <c r="H126" t="s">
        <v>136</v>
      </c>
      <c r="I126" t="s">
        <v>67</v>
      </c>
      <c r="J126" t="s">
        <v>87</v>
      </c>
      <c r="K126">
        <v>3</v>
      </c>
      <c r="L126">
        <v>5</v>
      </c>
      <c r="M126" t="s">
        <v>88</v>
      </c>
      <c r="N126" t="s">
        <v>162</v>
      </c>
      <c r="O126" t="s">
        <v>71</v>
      </c>
      <c r="P126">
        <v>5</v>
      </c>
      <c r="Q126" t="s">
        <v>105</v>
      </c>
      <c r="R126">
        <v>4</v>
      </c>
      <c r="S126" t="s">
        <v>73</v>
      </c>
      <c r="T126" t="s">
        <v>150</v>
      </c>
      <c r="U126">
        <v>4</v>
      </c>
      <c r="V126">
        <v>4</v>
      </c>
      <c r="W126">
        <v>4</v>
      </c>
      <c r="X126">
        <v>4</v>
      </c>
      <c r="Y126">
        <v>4</v>
      </c>
      <c r="Z126">
        <v>4</v>
      </c>
      <c r="AA126">
        <v>7</v>
      </c>
      <c r="AB126">
        <v>6</v>
      </c>
      <c r="AC126">
        <v>4</v>
      </c>
      <c r="AD126">
        <v>3</v>
      </c>
      <c r="AE126">
        <v>7</v>
      </c>
      <c r="AF126">
        <v>7</v>
      </c>
      <c r="AG126">
        <v>7</v>
      </c>
      <c r="AH126">
        <v>7</v>
      </c>
      <c r="AI126">
        <v>7</v>
      </c>
      <c r="AJ126">
        <v>7</v>
      </c>
      <c r="AK126">
        <v>7</v>
      </c>
      <c r="AL126">
        <v>7</v>
      </c>
      <c r="AM126">
        <v>7</v>
      </c>
      <c r="AN126">
        <v>7</v>
      </c>
      <c r="AO126">
        <v>7</v>
      </c>
      <c r="AP126">
        <v>7</v>
      </c>
      <c r="AQ126">
        <v>7</v>
      </c>
      <c r="AR126">
        <v>7</v>
      </c>
      <c r="AS126">
        <v>7</v>
      </c>
      <c r="AT126">
        <v>7</v>
      </c>
      <c r="AU126">
        <v>7</v>
      </c>
      <c r="AV126">
        <v>7</v>
      </c>
      <c r="AW126">
        <v>7</v>
      </c>
      <c r="AX126">
        <v>1</v>
      </c>
      <c r="AY126">
        <v>3</v>
      </c>
      <c r="AZ126">
        <v>2</v>
      </c>
      <c r="BA126">
        <v>3</v>
      </c>
      <c r="BB126">
        <v>7</v>
      </c>
      <c r="BC126">
        <v>4</v>
      </c>
      <c r="BD126">
        <v>5</v>
      </c>
      <c r="BE126">
        <v>5</v>
      </c>
      <c r="BF126">
        <v>5</v>
      </c>
      <c r="BG126">
        <v>5</v>
      </c>
      <c r="BH126">
        <v>7</v>
      </c>
      <c r="BI126">
        <v>7</v>
      </c>
      <c r="BJ126">
        <v>7</v>
      </c>
      <c r="BK126">
        <v>4</v>
      </c>
      <c r="BL126">
        <v>4</v>
      </c>
    </row>
    <row r="127" spans="1:64">
      <c r="A127">
        <v>127</v>
      </c>
      <c r="B127" t="s">
        <v>490</v>
      </c>
      <c r="C127" t="s">
        <v>76</v>
      </c>
      <c r="D127">
        <v>1063021525</v>
      </c>
      <c r="E127" t="s">
        <v>492</v>
      </c>
      <c r="F127">
        <v>25</v>
      </c>
      <c r="G127" t="s">
        <v>94</v>
      </c>
      <c r="H127" t="s">
        <v>153</v>
      </c>
      <c r="I127" t="s">
        <v>79</v>
      </c>
      <c r="J127" t="s">
        <v>113</v>
      </c>
      <c r="K127">
        <v>4</v>
      </c>
      <c r="L127">
        <v>40</v>
      </c>
      <c r="M127" t="s">
        <v>325</v>
      </c>
      <c r="N127" t="s">
        <v>81</v>
      </c>
      <c r="O127" t="s">
        <v>71</v>
      </c>
      <c r="P127">
        <v>6</v>
      </c>
      <c r="Q127" t="s">
        <v>115</v>
      </c>
      <c r="R127">
        <v>7</v>
      </c>
      <c r="S127" t="s">
        <v>83</v>
      </c>
      <c r="T127" t="s">
        <v>303</v>
      </c>
      <c r="U127">
        <v>4</v>
      </c>
      <c r="V127">
        <v>3</v>
      </c>
      <c r="W127">
        <v>4</v>
      </c>
      <c r="X127">
        <v>4</v>
      </c>
      <c r="Y127">
        <v>4</v>
      </c>
      <c r="Z127">
        <v>4</v>
      </c>
      <c r="AA127">
        <v>3</v>
      </c>
      <c r="AB127">
        <v>3</v>
      </c>
      <c r="AC127">
        <v>5</v>
      </c>
      <c r="AD127">
        <v>4</v>
      </c>
      <c r="AE127">
        <v>5</v>
      </c>
      <c r="AF127">
        <v>5</v>
      </c>
      <c r="AG127">
        <v>5</v>
      </c>
      <c r="AH127">
        <v>5</v>
      </c>
      <c r="AI127">
        <v>5</v>
      </c>
      <c r="AJ127">
        <v>5</v>
      </c>
      <c r="AK127">
        <v>5</v>
      </c>
      <c r="AL127">
        <v>5</v>
      </c>
      <c r="AM127">
        <v>5</v>
      </c>
      <c r="AN127">
        <v>4</v>
      </c>
      <c r="AO127">
        <v>5</v>
      </c>
      <c r="AP127">
        <v>6</v>
      </c>
      <c r="AQ127">
        <v>6</v>
      </c>
      <c r="AR127">
        <v>5</v>
      </c>
      <c r="AS127">
        <v>6</v>
      </c>
      <c r="AT127">
        <v>5</v>
      </c>
      <c r="AU127">
        <v>7</v>
      </c>
      <c r="AV127">
        <v>5</v>
      </c>
      <c r="AW127">
        <v>6</v>
      </c>
      <c r="AX127">
        <v>4</v>
      </c>
      <c r="AY127">
        <v>5</v>
      </c>
      <c r="AZ127">
        <v>4</v>
      </c>
      <c r="BA127">
        <v>3</v>
      </c>
      <c r="BB127">
        <v>5</v>
      </c>
      <c r="BC127">
        <v>6</v>
      </c>
      <c r="BD127">
        <v>6</v>
      </c>
      <c r="BE127">
        <v>6</v>
      </c>
      <c r="BF127">
        <v>6</v>
      </c>
      <c r="BG127">
        <v>7</v>
      </c>
      <c r="BH127">
        <v>7</v>
      </c>
      <c r="BI127">
        <v>7</v>
      </c>
      <c r="BJ127">
        <v>7</v>
      </c>
      <c r="BK127">
        <v>6</v>
      </c>
      <c r="BL127">
        <v>5</v>
      </c>
    </row>
    <row r="128" spans="1:64">
      <c r="A128">
        <v>128</v>
      </c>
      <c r="B128" t="s">
        <v>493</v>
      </c>
      <c r="C128" t="s">
        <v>76</v>
      </c>
      <c r="D128">
        <v>1025377587</v>
      </c>
      <c r="E128" t="s">
        <v>494</v>
      </c>
      <c r="F128">
        <v>20</v>
      </c>
      <c r="G128" t="s">
        <v>65</v>
      </c>
      <c r="H128" t="s">
        <v>78</v>
      </c>
      <c r="I128" t="s">
        <v>328</v>
      </c>
      <c r="J128" t="s">
        <v>68</v>
      </c>
      <c r="K128">
        <v>8</v>
      </c>
      <c r="L128">
        <v>10</v>
      </c>
      <c r="M128" t="s">
        <v>374</v>
      </c>
      <c r="N128" t="s">
        <v>162</v>
      </c>
      <c r="O128" t="s">
        <v>71</v>
      </c>
      <c r="P128">
        <v>6</v>
      </c>
      <c r="Q128" t="s">
        <v>115</v>
      </c>
      <c r="R128">
        <v>6</v>
      </c>
      <c r="S128" t="s">
        <v>330</v>
      </c>
      <c r="T128" t="s">
        <v>170</v>
      </c>
      <c r="U128">
        <v>6</v>
      </c>
      <c r="V128">
        <v>6</v>
      </c>
      <c r="W128">
        <v>4</v>
      </c>
      <c r="X128">
        <v>6</v>
      </c>
      <c r="Y128">
        <v>7</v>
      </c>
      <c r="Z128">
        <v>6</v>
      </c>
      <c r="AA128">
        <v>7</v>
      </c>
      <c r="AB128">
        <v>7</v>
      </c>
      <c r="AC128">
        <v>6</v>
      </c>
      <c r="AD128">
        <v>5</v>
      </c>
      <c r="AE128">
        <v>7</v>
      </c>
      <c r="AF128">
        <v>7</v>
      </c>
      <c r="AG128">
        <v>7</v>
      </c>
      <c r="AH128">
        <v>6</v>
      </c>
      <c r="AI128">
        <v>7</v>
      </c>
      <c r="AJ128">
        <v>7</v>
      </c>
      <c r="AK128">
        <v>7</v>
      </c>
      <c r="AL128">
        <v>7</v>
      </c>
      <c r="AM128">
        <v>7</v>
      </c>
      <c r="AN128">
        <v>7</v>
      </c>
      <c r="AO128">
        <v>7</v>
      </c>
      <c r="AP128">
        <v>7</v>
      </c>
      <c r="AQ128">
        <v>7</v>
      </c>
      <c r="AR128">
        <v>7</v>
      </c>
      <c r="AS128">
        <v>7</v>
      </c>
      <c r="AT128">
        <v>7</v>
      </c>
      <c r="AU128">
        <v>7</v>
      </c>
      <c r="AV128">
        <v>7</v>
      </c>
      <c r="AW128">
        <v>7</v>
      </c>
      <c r="AX128">
        <v>5</v>
      </c>
      <c r="AY128">
        <v>2</v>
      </c>
      <c r="AZ128">
        <v>6</v>
      </c>
      <c r="BA128">
        <v>6</v>
      </c>
      <c r="BB128">
        <v>6</v>
      </c>
      <c r="BC128">
        <v>7</v>
      </c>
      <c r="BD128">
        <v>7</v>
      </c>
      <c r="BE128">
        <v>7</v>
      </c>
      <c r="BF128">
        <v>7</v>
      </c>
      <c r="BG128">
        <v>7</v>
      </c>
      <c r="BH128">
        <v>7</v>
      </c>
      <c r="BI128">
        <v>7</v>
      </c>
      <c r="BJ128">
        <v>6</v>
      </c>
      <c r="BK128">
        <v>1</v>
      </c>
      <c r="BL128">
        <v>1</v>
      </c>
    </row>
    <row r="129" spans="1:64">
      <c r="A129">
        <v>129</v>
      </c>
      <c r="B129" t="s">
        <v>495</v>
      </c>
      <c r="C129" t="s">
        <v>119</v>
      </c>
      <c r="D129">
        <v>1039598212</v>
      </c>
      <c r="E129" t="s">
        <v>496</v>
      </c>
      <c r="F129">
        <v>20</v>
      </c>
      <c r="G129" t="s">
        <v>94</v>
      </c>
      <c r="H129" t="s">
        <v>78</v>
      </c>
      <c r="I129" t="s">
        <v>422</v>
      </c>
      <c r="J129" t="s">
        <v>113</v>
      </c>
      <c r="K129">
        <v>15</v>
      </c>
      <c r="L129">
        <v>50</v>
      </c>
      <c r="M129" t="s">
        <v>497</v>
      </c>
      <c r="N129" t="s">
        <v>162</v>
      </c>
      <c r="O129" t="s">
        <v>71</v>
      </c>
      <c r="P129">
        <v>7</v>
      </c>
      <c r="Q129" t="s">
        <v>284</v>
      </c>
      <c r="R129">
        <v>5</v>
      </c>
      <c r="S129" t="s">
        <v>224</v>
      </c>
      <c r="T129" t="s">
        <v>156</v>
      </c>
      <c r="U129">
        <v>6</v>
      </c>
      <c r="V129">
        <v>6</v>
      </c>
      <c r="W129">
        <v>6</v>
      </c>
      <c r="X129">
        <v>6</v>
      </c>
      <c r="Y129">
        <v>6</v>
      </c>
      <c r="Z129">
        <v>6</v>
      </c>
      <c r="AA129">
        <v>7</v>
      </c>
      <c r="AB129">
        <v>5</v>
      </c>
      <c r="AC129">
        <v>5</v>
      </c>
      <c r="AD129">
        <v>4</v>
      </c>
      <c r="AE129">
        <v>7</v>
      </c>
      <c r="AF129">
        <v>7</v>
      </c>
      <c r="AG129">
        <v>7</v>
      </c>
      <c r="AH129">
        <v>7</v>
      </c>
      <c r="AI129">
        <v>7</v>
      </c>
      <c r="AJ129">
        <v>7</v>
      </c>
      <c r="AK129">
        <v>7</v>
      </c>
      <c r="AL129">
        <v>7</v>
      </c>
      <c r="AM129">
        <v>6</v>
      </c>
      <c r="AN129">
        <v>5</v>
      </c>
      <c r="AO129">
        <v>6</v>
      </c>
      <c r="AP129">
        <v>6</v>
      </c>
      <c r="AQ129">
        <v>1</v>
      </c>
      <c r="AR129">
        <v>6</v>
      </c>
      <c r="AS129">
        <v>6</v>
      </c>
      <c r="AT129">
        <v>6</v>
      </c>
      <c r="AU129">
        <v>7</v>
      </c>
      <c r="AV129">
        <v>6</v>
      </c>
      <c r="AW129">
        <v>6</v>
      </c>
      <c r="AX129">
        <v>1</v>
      </c>
      <c r="AY129">
        <v>5</v>
      </c>
      <c r="AZ129">
        <v>3</v>
      </c>
      <c r="BA129">
        <v>7</v>
      </c>
      <c r="BB129">
        <v>7</v>
      </c>
      <c r="BC129">
        <v>7</v>
      </c>
      <c r="BD129">
        <v>7</v>
      </c>
      <c r="BE129">
        <v>7</v>
      </c>
      <c r="BF129">
        <v>7</v>
      </c>
      <c r="BG129">
        <v>7</v>
      </c>
      <c r="BH129">
        <v>7</v>
      </c>
      <c r="BI129">
        <v>7</v>
      </c>
      <c r="BJ129">
        <v>7</v>
      </c>
      <c r="BK129">
        <v>2</v>
      </c>
      <c r="BL129">
        <v>2</v>
      </c>
    </row>
    <row r="130" spans="1:64">
      <c r="A130">
        <v>130</v>
      </c>
      <c r="B130" t="s">
        <v>498</v>
      </c>
      <c r="C130" t="s">
        <v>119</v>
      </c>
      <c r="D130">
        <v>1092268418</v>
      </c>
      <c r="E130" s="1" t="s">
        <v>1020</v>
      </c>
      <c r="F130">
        <v>13</v>
      </c>
      <c r="G130" t="s">
        <v>94</v>
      </c>
      <c r="H130" t="s">
        <v>136</v>
      </c>
      <c r="I130" t="s">
        <v>67</v>
      </c>
      <c r="J130" t="s">
        <v>95</v>
      </c>
      <c r="K130">
        <v>1</v>
      </c>
      <c r="L130">
        <v>1</v>
      </c>
      <c r="M130" t="s">
        <v>141</v>
      </c>
      <c r="N130" t="s">
        <v>70</v>
      </c>
      <c r="O130" t="s">
        <v>71</v>
      </c>
      <c r="P130">
        <v>7</v>
      </c>
      <c r="Q130" t="s">
        <v>115</v>
      </c>
      <c r="R130">
        <v>7</v>
      </c>
      <c r="S130" t="s">
        <v>155</v>
      </c>
      <c r="T130" t="s">
        <v>150</v>
      </c>
      <c r="U130">
        <v>5</v>
      </c>
      <c r="V130">
        <v>5</v>
      </c>
      <c r="W130">
        <v>6</v>
      </c>
      <c r="X130">
        <v>4</v>
      </c>
      <c r="Y130">
        <v>7</v>
      </c>
      <c r="Z130">
        <v>5</v>
      </c>
      <c r="AA130">
        <v>4</v>
      </c>
      <c r="AB130">
        <v>5</v>
      </c>
      <c r="AC130">
        <v>5</v>
      </c>
      <c r="AD130">
        <v>4</v>
      </c>
      <c r="AE130">
        <v>7</v>
      </c>
      <c r="AF130">
        <v>7</v>
      </c>
      <c r="AG130">
        <v>7</v>
      </c>
      <c r="AH130">
        <v>7</v>
      </c>
      <c r="AI130">
        <v>5</v>
      </c>
      <c r="AJ130">
        <v>7</v>
      </c>
      <c r="AK130">
        <v>5</v>
      </c>
      <c r="AL130">
        <v>7</v>
      </c>
      <c r="AM130">
        <v>6</v>
      </c>
      <c r="AN130">
        <v>1</v>
      </c>
      <c r="AO130">
        <v>7</v>
      </c>
      <c r="AP130">
        <v>7</v>
      </c>
      <c r="AQ130">
        <v>7</v>
      </c>
      <c r="AR130">
        <v>7</v>
      </c>
      <c r="AS130">
        <v>6</v>
      </c>
      <c r="AT130">
        <v>4</v>
      </c>
      <c r="AU130">
        <v>5</v>
      </c>
      <c r="AV130">
        <v>7</v>
      </c>
      <c r="AW130">
        <v>5</v>
      </c>
      <c r="AX130">
        <v>6</v>
      </c>
      <c r="AY130">
        <v>4</v>
      </c>
      <c r="AZ130">
        <v>6</v>
      </c>
      <c r="BA130">
        <v>3</v>
      </c>
      <c r="BB130">
        <v>3</v>
      </c>
      <c r="BC130">
        <v>7</v>
      </c>
      <c r="BD130">
        <v>7</v>
      </c>
      <c r="BE130">
        <v>7</v>
      </c>
      <c r="BF130">
        <v>7</v>
      </c>
      <c r="BG130">
        <v>7</v>
      </c>
      <c r="BH130">
        <v>7</v>
      </c>
      <c r="BI130">
        <v>7</v>
      </c>
      <c r="BJ130">
        <v>7</v>
      </c>
      <c r="BK130">
        <v>4</v>
      </c>
      <c r="BL130">
        <v>5</v>
      </c>
    </row>
    <row r="131" spans="1:64">
      <c r="A131">
        <v>131</v>
      </c>
      <c r="B131" t="s">
        <v>499</v>
      </c>
      <c r="C131" t="s">
        <v>76</v>
      </c>
      <c r="E131" t="s">
        <v>500</v>
      </c>
      <c r="F131">
        <v>27</v>
      </c>
      <c r="G131" t="s">
        <v>65</v>
      </c>
      <c r="H131" t="s">
        <v>78</v>
      </c>
      <c r="I131" t="s">
        <v>79</v>
      </c>
      <c r="J131" t="s">
        <v>68</v>
      </c>
      <c r="K131">
        <v>5</v>
      </c>
      <c r="L131">
        <v>10</v>
      </c>
      <c r="M131" t="s">
        <v>501</v>
      </c>
      <c r="N131" t="s">
        <v>81</v>
      </c>
      <c r="O131" t="s">
        <v>71</v>
      </c>
      <c r="P131">
        <v>6</v>
      </c>
      <c r="Q131" t="s">
        <v>115</v>
      </c>
      <c r="R131">
        <v>4</v>
      </c>
      <c r="S131" t="s">
        <v>83</v>
      </c>
      <c r="T131" t="s">
        <v>150</v>
      </c>
      <c r="U131">
        <v>4</v>
      </c>
      <c r="V131">
        <v>5</v>
      </c>
      <c r="W131">
        <v>4</v>
      </c>
      <c r="X131">
        <v>5</v>
      </c>
      <c r="Y131">
        <v>3</v>
      </c>
      <c r="Z131">
        <v>5</v>
      </c>
      <c r="AA131">
        <v>4</v>
      </c>
      <c r="AB131">
        <v>5</v>
      </c>
      <c r="AC131">
        <v>4</v>
      </c>
      <c r="AD131">
        <v>4</v>
      </c>
      <c r="AE131">
        <v>4</v>
      </c>
      <c r="AF131">
        <v>4</v>
      </c>
      <c r="AG131">
        <v>4</v>
      </c>
      <c r="AH131">
        <v>4</v>
      </c>
      <c r="AI131">
        <v>5</v>
      </c>
      <c r="AJ131">
        <v>5</v>
      </c>
      <c r="AK131">
        <v>5</v>
      </c>
      <c r="AL131">
        <v>5</v>
      </c>
      <c r="AM131">
        <v>5</v>
      </c>
      <c r="AN131">
        <v>4</v>
      </c>
      <c r="AO131">
        <v>5</v>
      </c>
      <c r="AP131">
        <v>5</v>
      </c>
      <c r="AQ131">
        <v>5</v>
      </c>
      <c r="AR131">
        <v>4</v>
      </c>
      <c r="AS131">
        <v>5</v>
      </c>
      <c r="AT131">
        <v>4</v>
      </c>
      <c r="AU131">
        <v>4</v>
      </c>
      <c r="AV131">
        <v>4</v>
      </c>
      <c r="AW131">
        <v>4</v>
      </c>
      <c r="AX131">
        <v>4</v>
      </c>
      <c r="AY131">
        <v>5</v>
      </c>
      <c r="AZ131">
        <v>3</v>
      </c>
      <c r="BA131">
        <v>4</v>
      </c>
      <c r="BB131">
        <v>5</v>
      </c>
      <c r="BC131">
        <v>5</v>
      </c>
      <c r="BD131">
        <v>4</v>
      </c>
      <c r="BE131">
        <v>4</v>
      </c>
      <c r="BF131">
        <v>5</v>
      </c>
      <c r="BG131">
        <v>5</v>
      </c>
      <c r="BH131">
        <v>5</v>
      </c>
      <c r="BI131">
        <v>5</v>
      </c>
      <c r="BJ131">
        <v>4</v>
      </c>
      <c r="BK131">
        <v>4</v>
      </c>
      <c r="BL131">
        <v>3</v>
      </c>
    </row>
    <row r="132" spans="1:64">
      <c r="A132">
        <v>132</v>
      </c>
      <c r="B132" t="s">
        <v>502</v>
      </c>
      <c r="C132" t="s">
        <v>172</v>
      </c>
      <c r="E132" t="s">
        <v>503</v>
      </c>
      <c r="F132">
        <v>29</v>
      </c>
      <c r="G132" t="s">
        <v>65</v>
      </c>
      <c r="H132" t="s">
        <v>144</v>
      </c>
      <c r="I132" t="s">
        <v>79</v>
      </c>
      <c r="J132" t="s">
        <v>113</v>
      </c>
      <c r="K132">
        <v>6</v>
      </c>
      <c r="L132">
        <v>50</v>
      </c>
      <c r="M132" t="s">
        <v>104</v>
      </c>
      <c r="N132" t="s">
        <v>162</v>
      </c>
      <c r="O132" t="s">
        <v>71</v>
      </c>
      <c r="P132">
        <v>7</v>
      </c>
      <c r="Q132" t="s">
        <v>284</v>
      </c>
      <c r="R132">
        <v>6</v>
      </c>
      <c r="S132" t="s">
        <v>196</v>
      </c>
      <c r="T132" t="s">
        <v>74</v>
      </c>
      <c r="U132">
        <v>6</v>
      </c>
      <c r="V132">
        <v>6</v>
      </c>
      <c r="W132">
        <v>6</v>
      </c>
      <c r="X132">
        <v>6</v>
      </c>
      <c r="Y132">
        <v>6</v>
      </c>
      <c r="Z132">
        <v>6</v>
      </c>
      <c r="AA132">
        <v>7</v>
      </c>
      <c r="AB132">
        <v>7</v>
      </c>
      <c r="AC132">
        <v>7</v>
      </c>
      <c r="AD132">
        <v>5</v>
      </c>
      <c r="AE132">
        <v>7</v>
      </c>
      <c r="AF132">
        <v>7</v>
      </c>
      <c r="AG132">
        <v>7</v>
      </c>
      <c r="AH132">
        <v>7</v>
      </c>
      <c r="AI132">
        <v>7</v>
      </c>
      <c r="AJ132">
        <v>7</v>
      </c>
      <c r="AK132">
        <v>7</v>
      </c>
      <c r="AL132">
        <v>7</v>
      </c>
      <c r="AM132">
        <v>7</v>
      </c>
      <c r="AN132">
        <v>5</v>
      </c>
      <c r="AO132">
        <v>7</v>
      </c>
      <c r="AP132">
        <v>7</v>
      </c>
      <c r="AQ132">
        <v>7</v>
      </c>
      <c r="AR132">
        <v>7</v>
      </c>
      <c r="AS132">
        <v>7</v>
      </c>
      <c r="AT132">
        <v>4</v>
      </c>
      <c r="AU132">
        <v>7</v>
      </c>
      <c r="AV132">
        <v>7</v>
      </c>
      <c r="AW132">
        <v>7</v>
      </c>
      <c r="AX132">
        <v>2</v>
      </c>
      <c r="AY132">
        <v>2</v>
      </c>
      <c r="AZ132">
        <v>2</v>
      </c>
      <c r="BA132">
        <v>6</v>
      </c>
      <c r="BB132">
        <v>7</v>
      </c>
      <c r="BC132">
        <v>6</v>
      </c>
      <c r="BD132">
        <v>7</v>
      </c>
      <c r="BE132">
        <v>6</v>
      </c>
      <c r="BF132">
        <v>6</v>
      </c>
      <c r="BG132">
        <v>7</v>
      </c>
      <c r="BH132">
        <v>7</v>
      </c>
      <c r="BI132">
        <v>7</v>
      </c>
      <c r="BJ132">
        <v>7</v>
      </c>
      <c r="BK132">
        <v>1</v>
      </c>
      <c r="BL132">
        <v>1</v>
      </c>
    </row>
    <row r="133" spans="1:64">
      <c r="A133">
        <v>133</v>
      </c>
      <c r="B133" t="s">
        <v>504</v>
      </c>
      <c r="C133" t="s">
        <v>135</v>
      </c>
      <c r="D133">
        <v>1047575743</v>
      </c>
      <c r="E133" t="s">
        <v>505</v>
      </c>
      <c r="F133">
        <v>15</v>
      </c>
      <c r="G133" t="s">
        <v>65</v>
      </c>
      <c r="H133" t="s">
        <v>136</v>
      </c>
      <c r="I133" t="s">
        <v>79</v>
      </c>
      <c r="J133" t="s">
        <v>68</v>
      </c>
      <c r="K133">
        <v>9</v>
      </c>
      <c r="L133">
        <v>17</v>
      </c>
      <c r="M133" t="s">
        <v>325</v>
      </c>
      <c r="N133" t="s">
        <v>162</v>
      </c>
      <c r="O133" t="s">
        <v>71</v>
      </c>
      <c r="P133">
        <v>7</v>
      </c>
      <c r="Q133" t="s">
        <v>82</v>
      </c>
      <c r="R133">
        <v>3</v>
      </c>
      <c r="S133" t="s">
        <v>83</v>
      </c>
      <c r="T133" t="s">
        <v>98</v>
      </c>
      <c r="U133">
        <v>4</v>
      </c>
      <c r="V133">
        <v>5</v>
      </c>
      <c r="W133">
        <v>3</v>
      </c>
      <c r="X133">
        <v>4</v>
      </c>
      <c r="Y133">
        <v>4</v>
      </c>
      <c r="Z133">
        <v>6</v>
      </c>
      <c r="AA133">
        <v>6</v>
      </c>
      <c r="AB133">
        <v>6</v>
      </c>
      <c r="AC133">
        <v>5</v>
      </c>
      <c r="AD133">
        <v>3</v>
      </c>
      <c r="AE133">
        <v>7</v>
      </c>
      <c r="AF133">
        <v>7</v>
      </c>
      <c r="AG133">
        <v>5</v>
      </c>
      <c r="AH133">
        <v>3</v>
      </c>
      <c r="AI133">
        <v>1</v>
      </c>
      <c r="AJ133">
        <v>6</v>
      </c>
      <c r="AK133">
        <v>4</v>
      </c>
      <c r="AL133">
        <v>7</v>
      </c>
      <c r="AM133">
        <v>5</v>
      </c>
      <c r="AN133">
        <v>6</v>
      </c>
      <c r="AO133">
        <v>6</v>
      </c>
      <c r="AP133">
        <v>4</v>
      </c>
      <c r="AQ133">
        <v>4</v>
      </c>
      <c r="AR133">
        <v>4</v>
      </c>
      <c r="AS133">
        <v>2</v>
      </c>
      <c r="AT133">
        <v>2</v>
      </c>
      <c r="AU133">
        <v>2</v>
      </c>
      <c r="AV133">
        <v>1</v>
      </c>
      <c r="AW133">
        <v>7</v>
      </c>
      <c r="AX133">
        <v>1</v>
      </c>
      <c r="AY133">
        <v>7</v>
      </c>
      <c r="AZ133">
        <v>2</v>
      </c>
      <c r="BA133">
        <v>7</v>
      </c>
      <c r="BB133">
        <v>7</v>
      </c>
      <c r="BC133">
        <v>5</v>
      </c>
      <c r="BD133">
        <v>6</v>
      </c>
      <c r="BE133">
        <v>6</v>
      </c>
      <c r="BF133">
        <v>6</v>
      </c>
      <c r="BG133">
        <v>5</v>
      </c>
      <c r="BH133">
        <v>7</v>
      </c>
      <c r="BI133">
        <v>7</v>
      </c>
      <c r="BJ133">
        <v>7</v>
      </c>
      <c r="BK133">
        <v>2</v>
      </c>
      <c r="BL133">
        <v>1</v>
      </c>
    </row>
    <row r="134" spans="1:64">
      <c r="A134">
        <v>134</v>
      </c>
      <c r="B134" t="s">
        <v>506</v>
      </c>
      <c r="C134" t="s">
        <v>166</v>
      </c>
      <c r="D134">
        <v>1020330572</v>
      </c>
      <c r="E134" t="s">
        <v>507</v>
      </c>
      <c r="F134">
        <v>29</v>
      </c>
      <c r="G134" t="s">
        <v>65</v>
      </c>
      <c r="H134" t="s">
        <v>153</v>
      </c>
      <c r="I134" t="s">
        <v>431</v>
      </c>
      <c r="J134" t="s">
        <v>103</v>
      </c>
      <c r="K134">
        <v>5</v>
      </c>
      <c r="L134">
        <v>10</v>
      </c>
      <c r="M134" t="s">
        <v>133</v>
      </c>
      <c r="N134" t="s">
        <v>70</v>
      </c>
      <c r="O134" t="s">
        <v>71</v>
      </c>
      <c r="P134">
        <v>4</v>
      </c>
      <c r="Q134" t="s">
        <v>115</v>
      </c>
      <c r="R134">
        <v>6</v>
      </c>
      <c r="S134" t="s">
        <v>73</v>
      </c>
      <c r="T134" t="s">
        <v>74</v>
      </c>
      <c r="U134">
        <v>6</v>
      </c>
      <c r="V134">
        <v>4</v>
      </c>
      <c r="W134">
        <v>6</v>
      </c>
      <c r="X134">
        <v>4</v>
      </c>
      <c r="Y134">
        <v>4</v>
      </c>
      <c r="Z134">
        <v>5</v>
      </c>
      <c r="AA134">
        <v>5</v>
      </c>
      <c r="AB134">
        <v>6</v>
      </c>
      <c r="AC134">
        <v>6</v>
      </c>
      <c r="AD134">
        <v>6</v>
      </c>
      <c r="AE134">
        <v>6</v>
      </c>
      <c r="AF134">
        <v>6</v>
      </c>
      <c r="AG134">
        <v>4</v>
      </c>
      <c r="AH134">
        <v>6</v>
      </c>
      <c r="AI134">
        <v>4</v>
      </c>
      <c r="AJ134">
        <v>6</v>
      </c>
      <c r="AK134">
        <v>6</v>
      </c>
      <c r="AL134">
        <v>7</v>
      </c>
      <c r="AM134">
        <v>7</v>
      </c>
      <c r="AN134">
        <v>6</v>
      </c>
      <c r="AO134">
        <v>5</v>
      </c>
      <c r="AP134">
        <v>7</v>
      </c>
      <c r="AQ134">
        <v>7</v>
      </c>
      <c r="AR134">
        <v>6</v>
      </c>
      <c r="AS134">
        <v>7</v>
      </c>
      <c r="AT134">
        <v>6</v>
      </c>
      <c r="AU134">
        <v>6</v>
      </c>
      <c r="AV134">
        <v>7</v>
      </c>
      <c r="AW134">
        <v>7</v>
      </c>
      <c r="AX134">
        <v>6</v>
      </c>
      <c r="AY134">
        <v>6</v>
      </c>
      <c r="AZ134">
        <v>5</v>
      </c>
      <c r="BA134">
        <v>7</v>
      </c>
      <c r="BB134">
        <v>4</v>
      </c>
      <c r="BC134">
        <v>6</v>
      </c>
      <c r="BD134">
        <v>5</v>
      </c>
      <c r="BE134">
        <v>6</v>
      </c>
      <c r="BF134">
        <v>6</v>
      </c>
      <c r="BG134">
        <v>6</v>
      </c>
      <c r="BH134">
        <v>5</v>
      </c>
      <c r="BI134">
        <v>5</v>
      </c>
      <c r="BJ134">
        <v>6</v>
      </c>
      <c r="BK134">
        <v>4</v>
      </c>
      <c r="BL134">
        <v>7</v>
      </c>
    </row>
    <row r="135" spans="1:64">
      <c r="A135">
        <v>135</v>
      </c>
      <c r="B135" t="s">
        <v>508</v>
      </c>
      <c r="C135" t="s">
        <v>111</v>
      </c>
      <c r="D135">
        <v>1198218836</v>
      </c>
      <c r="E135" t="s">
        <v>509</v>
      </c>
      <c r="F135">
        <v>21</v>
      </c>
      <c r="G135" t="s">
        <v>65</v>
      </c>
      <c r="H135" t="s">
        <v>78</v>
      </c>
      <c r="I135" t="s">
        <v>67</v>
      </c>
      <c r="J135" t="s">
        <v>510</v>
      </c>
      <c r="K135">
        <v>0</v>
      </c>
      <c r="L135">
        <v>0</v>
      </c>
      <c r="M135" t="s">
        <v>88</v>
      </c>
      <c r="N135" t="s">
        <v>168</v>
      </c>
      <c r="O135" t="s">
        <v>89</v>
      </c>
      <c r="P135">
        <v>3</v>
      </c>
      <c r="Q135" t="s">
        <v>169</v>
      </c>
      <c r="R135">
        <v>3</v>
      </c>
      <c r="S135" t="s">
        <v>209</v>
      </c>
      <c r="T135" t="s">
        <v>98</v>
      </c>
      <c r="U135">
        <v>2</v>
      </c>
      <c r="V135">
        <v>3</v>
      </c>
      <c r="W135">
        <v>4</v>
      </c>
      <c r="X135">
        <v>4</v>
      </c>
      <c r="Y135">
        <v>5</v>
      </c>
      <c r="Z135">
        <v>3</v>
      </c>
      <c r="AA135">
        <v>1</v>
      </c>
      <c r="AB135">
        <v>5</v>
      </c>
      <c r="AC135">
        <v>6</v>
      </c>
      <c r="AD135">
        <v>3</v>
      </c>
      <c r="AE135">
        <v>3</v>
      </c>
      <c r="AF135">
        <v>3</v>
      </c>
      <c r="AG135">
        <v>2</v>
      </c>
      <c r="AH135">
        <v>3</v>
      </c>
      <c r="AI135">
        <v>3</v>
      </c>
      <c r="AJ135">
        <v>2</v>
      </c>
      <c r="AK135">
        <v>2</v>
      </c>
      <c r="AL135">
        <v>2</v>
      </c>
      <c r="AM135">
        <v>1</v>
      </c>
      <c r="AN135">
        <v>2</v>
      </c>
      <c r="AO135">
        <v>2</v>
      </c>
      <c r="AP135">
        <v>4</v>
      </c>
      <c r="AQ135">
        <v>5</v>
      </c>
      <c r="AR135">
        <v>2</v>
      </c>
      <c r="AS135">
        <v>2</v>
      </c>
      <c r="AT135">
        <v>2</v>
      </c>
      <c r="AU135">
        <v>5</v>
      </c>
      <c r="AV135">
        <v>4</v>
      </c>
      <c r="AW135">
        <v>2</v>
      </c>
      <c r="AX135">
        <v>3</v>
      </c>
      <c r="AY135">
        <v>4</v>
      </c>
      <c r="AZ135">
        <v>3</v>
      </c>
      <c r="BA135">
        <v>2</v>
      </c>
      <c r="BB135">
        <v>2</v>
      </c>
      <c r="BC135">
        <v>4</v>
      </c>
      <c r="BD135">
        <v>3</v>
      </c>
      <c r="BE135">
        <v>3</v>
      </c>
      <c r="BF135">
        <v>3</v>
      </c>
      <c r="BG135">
        <v>2</v>
      </c>
      <c r="BH135">
        <v>4</v>
      </c>
      <c r="BI135">
        <v>3</v>
      </c>
      <c r="BJ135">
        <v>3</v>
      </c>
      <c r="BK135">
        <v>3</v>
      </c>
      <c r="BL135">
        <v>4</v>
      </c>
    </row>
    <row r="136" spans="1:64">
      <c r="A136">
        <v>136</v>
      </c>
      <c r="B136" t="s">
        <v>511</v>
      </c>
      <c r="C136" t="s">
        <v>111</v>
      </c>
      <c r="D136">
        <v>1197248010</v>
      </c>
      <c r="E136" t="s">
        <v>512</v>
      </c>
      <c r="F136">
        <v>36</v>
      </c>
      <c r="G136" t="s">
        <v>94</v>
      </c>
      <c r="H136" t="s">
        <v>513</v>
      </c>
      <c r="I136" t="s">
        <v>422</v>
      </c>
      <c r="J136" t="s">
        <v>103</v>
      </c>
      <c r="K136">
        <v>6</v>
      </c>
      <c r="L136">
        <v>2</v>
      </c>
      <c r="M136" t="s">
        <v>96</v>
      </c>
      <c r="N136" t="s">
        <v>81</v>
      </c>
      <c r="O136" t="s">
        <v>89</v>
      </c>
      <c r="P136">
        <v>5</v>
      </c>
      <c r="Q136" t="s">
        <v>284</v>
      </c>
      <c r="R136">
        <v>6</v>
      </c>
      <c r="S136" t="s">
        <v>163</v>
      </c>
      <c r="T136" t="s">
        <v>514</v>
      </c>
      <c r="U136">
        <v>4</v>
      </c>
      <c r="V136">
        <v>4</v>
      </c>
      <c r="W136">
        <v>4</v>
      </c>
      <c r="X136">
        <v>4</v>
      </c>
      <c r="Y136">
        <v>4</v>
      </c>
      <c r="Z136">
        <v>7</v>
      </c>
      <c r="AA136">
        <v>2</v>
      </c>
      <c r="AB136">
        <v>3</v>
      </c>
      <c r="AC136">
        <v>3</v>
      </c>
      <c r="AD136">
        <v>4</v>
      </c>
      <c r="AE136">
        <v>4</v>
      </c>
      <c r="AF136">
        <v>4</v>
      </c>
      <c r="AG136">
        <v>4</v>
      </c>
      <c r="AH136">
        <v>4</v>
      </c>
      <c r="AI136">
        <v>6</v>
      </c>
      <c r="AJ136">
        <v>5</v>
      </c>
      <c r="AK136">
        <v>6</v>
      </c>
      <c r="AL136">
        <v>5</v>
      </c>
      <c r="AM136">
        <v>4</v>
      </c>
      <c r="AN136">
        <v>4</v>
      </c>
      <c r="AO136">
        <v>4</v>
      </c>
      <c r="AP136">
        <v>4</v>
      </c>
      <c r="AQ136">
        <v>4</v>
      </c>
      <c r="AR136">
        <v>4</v>
      </c>
      <c r="AS136">
        <v>4</v>
      </c>
      <c r="AT136">
        <v>4</v>
      </c>
      <c r="AU136">
        <v>4</v>
      </c>
      <c r="AV136">
        <v>6</v>
      </c>
      <c r="AW136">
        <v>4</v>
      </c>
      <c r="AX136">
        <v>5</v>
      </c>
      <c r="AY136">
        <v>3</v>
      </c>
      <c r="AZ136">
        <v>5</v>
      </c>
      <c r="BA136">
        <v>3</v>
      </c>
      <c r="BB136">
        <v>4</v>
      </c>
      <c r="BC136">
        <v>4</v>
      </c>
      <c r="BD136">
        <v>4</v>
      </c>
      <c r="BE136">
        <v>4</v>
      </c>
      <c r="BF136">
        <v>4</v>
      </c>
      <c r="BG136">
        <v>4</v>
      </c>
      <c r="BH136">
        <v>4</v>
      </c>
      <c r="BI136">
        <v>4</v>
      </c>
      <c r="BJ136">
        <v>4</v>
      </c>
      <c r="BK136">
        <v>5</v>
      </c>
      <c r="BL136">
        <v>4</v>
      </c>
    </row>
    <row r="137" spans="1:64">
      <c r="A137">
        <v>137</v>
      </c>
      <c r="B137" t="s">
        <v>515</v>
      </c>
      <c r="C137" t="s">
        <v>76</v>
      </c>
      <c r="D137">
        <v>1064828314</v>
      </c>
      <c r="E137" t="s">
        <v>516</v>
      </c>
      <c r="F137">
        <v>26</v>
      </c>
      <c r="G137" t="s">
        <v>65</v>
      </c>
      <c r="H137" t="s">
        <v>78</v>
      </c>
      <c r="I137" t="s">
        <v>328</v>
      </c>
      <c r="J137" t="s">
        <v>68</v>
      </c>
      <c r="K137">
        <v>3</v>
      </c>
      <c r="L137">
        <v>10</v>
      </c>
      <c r="M137" t="s">
        <v>517</v>
      </c>
      <c r="N137" t="s">
        <v>70</v>
      </c>
      <c r="O137" t="s">
        <v>71</v>
      </c>
      <c r="P137">
        <v>3</v>
      </c>
      <c r="Q137" t="s">
        <v>82</v>
      </c>
      <c r="R137">
        <v>2</v>
      </c>
      <c r="S137" t="s">
        <v>192</v>
      </c>
      <c r="T137" t="s">
        <v>150</v>
      </c>
      <c r="U137">
        <v>2</v>
      </c>
      <c r="V137">
        <v>2</v>
      </c>
      <c r="W137">
        <v>3</v>
      </c>
      <c r="X137">
        <v>2</v>
      </c>
      <c r="Y137">
        <v>4</v>
      </c>
      <c r="Z137">
        <v>5</v>
      </c>
      <c r="AA137">
        <v>1</v>
      </c>
      <c r="AB137">
        <v>2</v>
      </c>
      <c r="AC137">
        <v>2</v>
      </c>
      <c r="AD137">
        <v>2</v>
      </c>
      <c r="AE137">
        <v>6</v>
      </c>
      <c r="AF137">
        <v>4</v>
      </c>
      <c r="AG137">
        <v>6</v>
      </c>
      <c r="AH137">
        <v>5</v>
      </c>
      <c r="AI137">
        <v>6</v>
      </c>
      <c r="AJ137">
        <v>7</v>
      </c>
      <c r="AK137">
        <v>6</v>
      </c>
      <c r="AL137">
        <v>6</v>
      </c>
      <c r="AM137">
        <v>6</v>
      </c>
      <c r="AN137">
        <v>1</v>
      </c>
      <c r="AO137">
        <v>6</v>
      </c>
      <c r="AP137">
        <v>7</v>
      </c>
      <c r="AQ137">
        <v>6</v>
      </c>
      <c r="AR137">
        <v>5</v>
      </c>
      <c r="AS137">
        <v>5</v>
      </c>
      <c r="AT137">
        <v>5</v>
      </c>
      <c r="AU137">
        <v>4</v>
      </c>
      <c r="AV137">
        <v>5</v>
      </c>
      <c r="AW137">
        <v>6</v>
      </c>
      <c r="AX137">
        <v>6</v>
      </c>
      <c r="AY137">
        <v>2</v>
      </c>
      <c r="AZ137">
        <v>5</v>
      </c>
      <c r="BA137">
        <v>3</v>
      </c>
      <c r="BB137">
        <v>4</v>
      </c>
      <c r="BC137">
        <v>3</v>
      </c>
      <c r="BD137">
        <v>5</v>
      </c>
      <c r="BE137">
        <v>4</v>
      </c>
      <c r="BF137">
        <v>2</v>
      </c>
      <c r="BG137">
        <v>5</v>
      </c>
      <c r="BH137">
        <v>6</v>
      </c>
      <c r="BI137">
        <v>6</v>
      </c>
      <c r="BJ137">
        <v>5</v>
      </c>
      <c r="BK137">
        <v>5</v>
      </c>
      <c r="BL137">
        <v>6</v>
      </c>
    </row>
    <row r="138" spans="1:64">
      <c r="A138">
        <v>138</v>
      </c>
      <c r="B138" t="s">
        <v>518</v>
      </c>
      <c r="C138" t="s">
        <v>63</v>
      </c>
      <c r="D138">
        <v>1020472098</v>
      </c>
      <c r="E138" t="s">
        <v>519</v>
      </c>
      <c r="F138">
        <v>26</v>
      </c>
      <c r="G138" t="s">
        <v>65</v>
      </c>
      <c r="H138" t="s">
        <v>78</v>
      </c>
      <c r="I138" t="s">
        <v>79</v>
      </c>
      <c r="J138" t="s">
        <v>103</v>
      </c>
      <c r="K138">
        <v>0.5</v>
      </c>
      <c r="L138">
        <v>0.1</v>
      </c>
      <c r="M138" t="s">
        <v>520</v>
      </c>
      <c r="N138" t="s">
        <v>162</v>
      </c>
      <c r="O138" t="s">
        <v>71</v>
      </c>
      <c r="P138">
        <v>2</v>
      </c>
      <c r="Q138" t="s">
        <v>521</v>
      </c>
      <c r="R138">
        <v>1</v>
      </c>
      <c r="S138" t="s">
        <v>73</v>
      </c>
      <c r="T138" t="s">
        <v>522</v>
      </c>
      <c r="U138">
        <v>4</v>
      </c>
      <c r="V138">
        <v>4</v>
      </c>
      <c r="W138">
        <v>6</v>
      </c>
      <c r="X138">
        <v>3</v>
      </c>
      <c r="Y138">
        <v>3</v>
      </c>
      <c r="Z138">
        <v>4</v>
      </c>
      <c r="AA138">
        <v>2</v>
      </c>
      <c r="AB138">
        <v>3</v>
      </c>
      <c r="AC138">
        <v>2</v>
      </c>
      <c r="AD138">
        <v>3</v>
      </c>
      <c r="AE138">
        <v>6</v>
      </c>
      <c r="AF138">
        <v>4</v>
      </c>
      <c r="AG138">
        <v>4</v>
      </c>
      <c r="AH138">
        <v>5</v>
      </c>
      <c r="AI138">
        <v>6</v>
      </c>
      <c r="AJ138">
        <v>6</v>
      </c>
      <c r="AK138">
        <v>6</v>
      </c>
      <c r="AL138">
        <v>6</v>
      </c>
      <c r="AM138">
        <v>6</v>
      </c>
      <c r="AN138">
        <v>3</v>
      </c>
      <c r="AO138">
        <v>6</v>
      </c>
      <c r="AP138">
        <v>6</v>
      </c>
      <c r="AQ138">
        <v>7</v>
      </c>
      <c r="AR138">
        <v>5</v>
      </c>
      <c r="AS138">
        <v>5</v>
      </c>
      <c r="AT138">
        <v>5</v>
      </c>
      <c r="AU138">
        <v>6</v>
      </c>
      <c r="AV138">
        <v>5</v>
      </c>
      <c r="AW138">
        <v>6</v>
      </c>
      <c r="AX138">
        <v>2</v>
      </c>
      <c r="AY138">
        <v>3</v>
      </c>
      <c r="AZ138">
        <v>4</v>
      </c>
      <c r="BA138">
        <v>4</v>
      </c>
      <c r="BB138">
        <v>3</v>
      </c>
      <c r="BC138">
        <v>2</v>
      </c>
      <c r="BD138">
        <v>2</v>
      </c>
      <c r="BE138">
        <v>1</v>
      </c>
      <c r="BF138">
        <v>1</v>
      </c>
      <c r="BG138">
        <v>3</v>
      </c>
      <c r="BH138">
        <v>3</v>
      </c>
      <c r="BI138">
        <v>3</v>
      </c>
      <c r="BJ138">
        <v>3</v>
      </c>
      <c r="BK138">
        <v>5</v>
      </c>
      <c r="BL138">
        <v>5</v>
      </c>
    </row>
    <row r="139" spans="1:64">
      <c r="A139">
        <v>139</v>
      </c>
      <c r="B139" t="s">
        <v>523</v>
      </c>
      <c r="C139" t="s">
        <v>100</v>
      </c>
      <c r="D139">
        <v>1029957081</v>
      </c>
      <c r="E139" t="s">
        <v>524</v>
      </c>
      <c r="F139">
        <v>23</v>
      </c>
      <c r="G139" t="s">
        <v>65</v>
      </c>
      <c r="H139" t="s">
        <v>78</v>
      </c>
      <c r="I139" t="s">
        <v>328</v>
      </c>
      <c r="J139" t="s">
        <v>68</v>
      </c>
      <c r="K139">
        <v>7</v>
      </c>
      <c r="L139">
        <v>30</v>
      </c>
      <c r="M139" t="s">
        <v>147</v>
      </c>
      <c r="N139" t="s">
        <v>162</v>
      </c>
      <c r="O139" t="s">
        <v>71</v>
      </c>
      <c r="P139">
        <v>6</v>
      </c>
      <c r="Q139" t="s">
        <v>72</v>
      </c>
      <c r="R139">
        <v>3</v>
      </c>
      <c r="S139" t="s">
        <v>224</v>
      </c>
      <c r="T139" t="s">
        <v>164</v>
      </c>
      <c r="U139">
        <v>3</v>
      </c>
      <c r="V139">
        <v>5</v>
      </c>
      <c r="W139">
        <v>5</v>
      </c>
      <c r="X139">
        <v>6</v>
      </c>
      <c r="Y139">
        <v>7</v>
      </c>
      <c r="Z139">
        <v>4</v>
      </c>
      <c r="AA139">
        <v>2</v>
      </c>
      <c r="AB139">
        <v>5</v>
      </c>
      <c r="AC139">
        <v>7</v>
      </c>
      <c r="AD139">
        <v>1</v>
      </c>
      <c r="AE139">
        <v>7</v>
      </c>
      <c r="AF139">
        <v>5</v>
      </c>
      <c r="AG139">
        <v>6</v>
      </c>
      <c r="AH139">
        <v>7</v>
      </c>
      <c r="AI139">
        <v>7</v>
      </c>
      <c r="AJ139">
        <v>7</v>
      </c>
      <c r="AK139">
        <v>7</v>
      </c>
      <c r="AL139">
        <v>6</v>
      </c>
      <c r="AM139">
        <v>7</v>
      </c>
      <c r="AN139">
        <v>5</v>
      </c>
      <c r="AO139">
        <v>7</v>
      </c>
      <c r="AP139">
        <v>7</v>
      </c>
      <c r="AQ139">
        <v>7</v>
      </c>
      <c r="AR139">
        <v>6</v>
      </c>
      <c r="AS139">
        <v>7</v>
      </c>
      <c r="AT139">
        <v>5</v>
      </c>
      <c r="AU139">
        <v>7</v>
      </c>
      <c r="AV139">
        <v>7</v>
      </c>
      <c r="AW139">
        <v>7</v>
      </c>
      <c r="AX139">
        <v>2</v>
      </c>
      <c r="AY139">
        <v>5</v>
      </c>
      <c r="AZ139">
        <v>7</v>
      </c>
      <c r="BA139">
        <v>3</v>
      </c>
      <c r="BB139">
        <v>5</v>
      </c>
      <c r="BC139">
        <v>5</v>
      </c>
      <c r="BD139">
        <v>7</v>
      </c>
      <c r="BE139">
        <v>6</v>
      </c>
      <c r="BF139">
        <v>7</v>
      </c>
      <c r="BG139">
        <v>7</v>
      </c>
      <c r="BH139">
        <v>6</v>
      </c>
      <c r="BI139">
        <v>7</v>
      </c>
      <c r="BJ139">
        <v>6</v>
      </c>
      <c r="BK139">
        <v>1</v>
      </c>
      <c r="BL139">
        <v>2</v>
      </c>
    </row>
    <row r="140" spans="1:64">
      <c r="A140">
        <v>140</v>
      </c>
      <c r="B140" t="s">
        <v>525</v>
      </c>
      <c r="C140" t="s">
        <v>172</v>
      </c>
      <c r="E140" t="s">
        <v>526</v>
      </c>
      <c r="F140">
        <v>23</v>
      </c>
      <c r="G140" t="s">
        <v>65</v>
      </c>
      <c r="H140" t="s">
        <v>78</v>
      </c>
      <c r="I140" t="s">
        <v>328</v>
      </c>
      <c r="J140" t="s">
        <v>113</v>
      </c>
      <c r="K140">
        <v>2</v>
      </c>
      <c r="L140">
        <v>4</v>
      </c>
      <c r="M140" t="s">
        <v>122</v>
      </c>
      <c r="N140" t="s">
        <v>70</v>
      </c>
      <c r="O140" t="s">
        <v>89</v>
      </c>
      <c r="P140">
        <v>5</v>
      </c>
      <c r="Q140" t="s">
        <v>97</v>
      </c>
      <c r="R140">
        <v>4</v>
      </c>
      <c r="S140" t="s">
        <v>527</v>
      </c>
      <c r="T140" t="s">
        <v>164</v>
      </c>
      <c r="U140">
        <v>6</v>
      </c>
      <c r="V140">
        <v>7</v>
      </c>
      <c r="W140">
        <v>5</v>
      </c>
      <c r="X140">
        <v>5</v>
      </c>
      <c r="Y140">
        <v>7</v>
      </c>
      <c r="Z140">
        <v>6</v>
      </c>
      <c r="AA140">
        <v>4</v>
      </c>
      <c r="AB140">
        <v>4</v>
      </c>
      <c r="AC140">
        <v>4</v>
      </c>
      <c r="AD140">
        <v>4</v>
      </c>
      <c r="AE140">
        <v>6</v>
      </c>
      <c r="AF140">
        <v>3</v>
      </c>
      <c r="AG140">
        <v>3</v>
      </c>
      <c r="AH140">
        <v>6</v>
      </c>
      <c r="AI140">
        <v>2</v>
      </c>
      <c r="AJ140">
        <v>2</v>
      </c>
      <c r="AK140">
        <v>2</v>
      </c>
      <c r="AL140">
        <v>2</v>
      </c>
      <c r="AM140">
        <v>7</v>
      </c>
      <c r="AN140">
        <v>1</v>
      </c>
      <c r="AO140">
        <v>6</v>
      </c>
      <c r="AP140">
        <v>7</v>
      </c>
      <c r="AQ140">
        <v>2</v>
      </c>
      <c r="AR140">
        <v>4</v>
      </c>
      <c r="AS140">
        <v>4</v>
      </c>
      <c r="AT140">
        <v>7</v>
      </c>
      <c r="AU140">
        <v>3</v>
      </c>
      <c r="AV140">
        <v>7</v>
      </c>
      <c r="AW140">
        <v>4</v>
      </c>
      <c r="AX140">
        <v>6</v>
      </c>
      <c r="AY140">
        <v>3</v>
      </c>
      <c r="AZ140">
        <v>6</v>
      </c>
      <c r="BA140">
        <v>4</v>
      </c>
      <c r="BB140">
        <v>2</v>
      </c>
      <c r="BC140">
        <v>3</v>
      </c>
      <c r="BD140">
        <v>5</v>
      </c>
      <c r="BE140">
        <v>4</v>
      </c>
      <c r="BF140">
        <v>4</v>
      </c>
      <c r="BG140">
        <v>6</v>
      </c>
      <c r="BH140">
        <v>5</v>
      </c>
      <c r="BI140">
        <v>6</v>
      </c>
      <c r="BJ140">
        <v>5</v>
      </c>
      <c r="BK140">
        <v>6</v>
      </c>
      <c r="BL140">
        <v>5</v>
      </c>
    </row>
    <row r="141" spans="1:64">
      <c r="A141">
        <v>141</v>
      </c>
      <c r="B141" t="s">
        <v>528</v>
      </c>
      <c r="C141" t="s">
        <v>119</v>
      </c>
      <c r="D141">
        <v>1054443067</v>
      </c>
      <c r="E141" t="s">
        <v>529</v>
      </c>
      <c r="F141">
        <v>19</v>
      </c>
      <c r="G141" t="s">
        <v>65</v>
      </c>
      <c r="H141" t="s">
        <v>121</v>
      </c>
      <c r="I141" t="s">
        <v>422</v>
      </c>
      <c r="J141" t="s">
        <v>68</v>
      </c>
      <c r="K141">
        <v>6</v>
      </c>
      <c r="L141">
        <v>30</v>
      </c>
      <c r="M141" t="s">
        <v>154</v>
      </c>
      <c r="N141" t="s">
        <v>162</v>
      </c>
      <c r="O141" t="s">
        <v>71</v>
      </c>
      <c r="P141">
        <v>7</v>
      </c>
      <c r="Q141" t="s">
        <v>82</v>
      </c>
      <c r="R141">
        <v>6</v>
      </c>
      <c r="S141" t="s">
        <v>530</v>
      </c>
      <c r="T141" t="s">
        <v>150</v>
      </c>
      <c r="U141">
        <v>5</v>
      </c>
      <c r="V141">
        <v>6</v>
      </c>
      <c r="W141">
        <v>5</v>
      </c>
      <c r="X141">
        <v>5</v>
      </c>
      <c r="Y141">
        <v>6</v>
      </c>
      <c r="Z141">
        <v>6</v>
      </c>
      <c r="AA141">
        <v>4</v>
      </c>
      <c r="AB141">
        <v>4</v>
      </c>
      <c r="AC141">
        <v>6</v>
      </c>
      <c r="AD141">
        <v>5</v>
      </c>
      <c r="AE141">
        <v>4</v>
      </c>
      <c r="AF141">
        <v>6</v>
      </c>
      <c r="AG141">
        <v>5</v>
      </c>
      <c r="AH141">
        <v>6</v>
      </c>
      <c r="AI141">
        <v>7</v>
      </c>
      <c r="AJ141">
        <v>7</v>
      </c>
      <c r="AK141">
        <v>7</v>
      </c>
      <c r="AL141">
        <v>5</v>
      </c>
      <c r="AM141">
        <v>6</v>
      </c>
      <c r="AN141">
        <v>4</v>
      </c>
      <c r="AO141">
        <v>6</v>
      </c>
      <c r="AP141">
        <v>6</v>
      </c>
      <c r="AQ141">
        <v>4</v>
      </c>
      <c r="AR141">
        <v>6</v>
      </c>
      <c r="AS141">
        <v>7</v>
      </c>
      <c r="AT141">
        <v>7</v>
      </c>
      <c r="AU141">
        <v>4</v>
      </c>
      <c r="AV141">
        <v>5</v>
      </c>
      <c r="AW141">
        <v>7</v>
      </c>
      <c r="AX141">
        <v>4</v>
      </c>
      <c r="AY141">
        <v>6</v>
      </c>
      <c r="AZ141">
        <v>5</v>
      </c>
      <c r="BA141">
        <v>6</v>
      </c>
      <c r="BB141">
        <v>7</v>
      </c>
      <c r="BC141">
        <v>5</v>
      </c>
      <c r="BD141">
        <v>7</v>
      </c>
      <c r="BE141">
        <v>7</v>
      </c>
      <c r="BF141">
        <v>6</v>
      </c>
      <c r="BG141">
        <v>5</v>
      </c>
      <c r="BH141">
        <v>6</v>
      </c>
      <c r="BI141">
        <v>6</v>
      </c>
      <c r="BJ141">
        <v>5</v>
      </c>
      <c r="BK141">
        <v>5</v>
      </c>
      <c r="BL141">
        <v>2</v>
      </c>
    </row>
    <row r="142" spans="1:64">
      <c r="A142">
        <v>142</v>
      </c>
      <c r="B142" t="s">
        <v>531</v>
      </c>
      <c r="C142" t="s">
        <v>63</v>
      </c>
      <c r="D142">
        <v>1020198869</v>
      </c>
      <c r="E142" t="s">
        <v>532</v>
      </c>
      <c r="F142">
        <v>20</v>
      </c>
      <c r="G142" t="s">
        <v>65</v>
      </c>
      <c r="H142" t="s">
        <v>78</v>
      </c>
      <c r="I142" t="s">
        <v>328</v>
      </c>
      <c r="J142" t="s">
        <v>68</v>
      </c>
      <c r="K142">
        <v>10</v>
      </c>
      <c r="L142">
        <v>10</v>
      </c>
      <c r="M142" t="s">
        <v>104</v>
      </c>
      <c r="N142" t="s">
        <v>162</v>
      </c>
      <c r="O142" t="s">
        <v>71</v>
      </c>
      <c r="P142">
        <v>6</v>
      </c>
      <c r="Q142" t="s">
        <v>82</v>
      </c>
      <c r="R142">
        <v>5</v>
      </c>
      <c r="S142" t="s">
        <v>73</v>
      </c>
      <c r="T142" t="s">
        <v>98</v>
      </c>
      <c r="U142">
        <v>4</v>
      </c>
      <c r="V142">
        <v>3</v>
      </c>
      <c r="W142">
        <v>4</v>
      </c>
      <c r="X142">
        <v>5</v>
      </c>
      <c r="Y142">
        <v>6</v>
      </c>
      <c r="Z142">
        <v>4</v>
      </c>
      <c r="AA142">
        <v>3</v>
      </c>
      <c r="AB142">
        <v>5</v>
      </c>
      <c r="AC142">
        <v>6</v>
      </c>
      <c r="AD142">
        <v>3</v>
      </c>
      <c r="AE142">
        <v>6</v>
      </c>
      <c r="AF142">
        <v>4</v>
      </c>
      <c r="AG142">
        <v>3</v>
      </c>
      <c r="AH142">
        <v>6</v>
      </c>
      <c r="AI142">
        <v>7</v>
      </c>
      <c r="AJ142">
        <v>6</v>
      </c>
      <c r="AK142">
        <v>6</v>
      </c>
      <c r="AL142">
        <v>6</v>
      </c>
      <c r="AM142">
        <v>6</v>
      </c>
      <c r="AN142">
        <v>2</v>
      </c>
      <c r="AO142">
        <v>7</v>
      </c>
      <c r="AP142">
        <v>7</v>
      </c>
      <c r="AQ142">
        <v>7</v>
      </c>
      <c r="AR142">
        <v>6</v>
      </c>
      <c r="AS142">
        <v>6</v>
      </c>
      <c r="AT142">
        <v>6</v>
      </c>
      <c r="AU142">
        <v>4</v>
      </c>
      <c r="AV142">
        <v>5</v>
      </c>
      <c r="AW142">
        <v>6</v>
      </c>
      <c r="AX142">
        <v>2</v>
      </c>
      <c r="AY142">
        <v>7</v>
      </c>
      <c r="AZ142">
        <v>1</v>
      </c>
      <c r="BA142">
        <v>7</v>
      </c>
      <c r="BB142">
        <v>7</v>
      </c>
      <c r="BC142">
        <v>6</v>
      </c>
      <c r="BD142">
        <v>7</v>
      </c>
      <c r="BE142">
        <v>6</v>
      </c>
      <c r="BF142">
        <v>7</v>
      </c>
      <c r="BG142">
        <v>4</v>
      </c>
      <c r="BH142">
        <v>6</v>
      </c>
      <c r="BI142">
        <v>7</v>
      </c>
      <c r="BJ142">
        <v>6</v>
      </c>
      <c r="BK142">
        <v>2</v>
      </c>
      <c r="BL142">
        <v>2</v>
      </c>
    </row>
    <row r="143" spans="1:64">
      <c r="A143">
        <v>143</v>
      </c>
      <c r="B143" t="s">
        <v>533</v>
      </c>
      <c r="C143" t="s">
        <v>119</v>
      </c>
      <c r="D143">
        <v>1092351723</v>
      </c>
      <c r="E143" t="s">
        <v>534</v>
      </c>
      <c r="F143">
        <v>21</v>
      </c>
      <c r="G143" t="s">
        <v>65</v>
      </c>
      <c r="H143" t="s">
        <v>144</v>
      </c>
      <c r="I143" t="s">
        <v>431</v>
      </c>
      <c r="J143" t="s">
        <v>68</v>
      </c>
      <c r="K143">
        <v>7</v>
      </c>
      <c r="L143">
        <v>30</v>
      </c>
      <c r="M143" t="s">
        <v>159</v>
      </c>
      <c r="N143" t="s">
        <v>81</v>
      </c>
      <c r="O143" t="s">
        <v>71</v>
      </c>
      <c r="P143">
        <v>5</v>
      </c>
      <c r="Q143" t="s">
        <v>90</v>
      </c>
      <c r="R143">
        <v>5</v>
      </c>
      <c r="S143" t="s">
        <v>330</v>
      </c>
      <c r="T143" t="s">
        <v>74</v>
      </c>
      <c r="U143">
        <v>5</v>
      </c>
      <c r="V143">
        <v>6</v>
      </c>
      <c r="W143">
        <v>4</v>
      </c>
      <c r="X143">
        <v>5</v>
      </c>
      <c r="Y143">
        <v>6</v>
      </c>
      <c r="Z143">
        <v>5</v>
      </c>
      <c r="AA143">
        <v>5</v>
      </c>
      <c r="AB143">
        <v>5</v>
      </c>
      <c r="AC143">
        <v>6</v>
      </c>
      <c r="AD143">
        <v>4</v>
      </c>
      <c r="AE143">
        <v>7</v>
      </c>
      <c r="AF143">
        <v>7</v>
      </c>
      <c r="AG143">
        <v>6</v>
      </c>
      <c r="AH143">
        <v>7</v>
      </c>
      <c r="AI143">
        <v>5</v>
      </c>
      <c r="AJ143">
        <v>6</v>
      </c>
      <c r="AK143">
        <v>6</v>
      </c>
      <c r="AL143">
        <v>7</v>
      </c>
      <c r="AM143">
        <v>6</v>
      </c>
      <c r="AN143">
        <v>6</v>
      </c>
      <c r="AO143">
        <v>6</v>
      </c>
      <c r="AP143">
        <v>6</v>
      </c>
      <c r="AQ143">
        <v>7</v>
      </c>
      <c r="AR143">
        <v>7</v>
      </c>
      <c r="AS143">
        <v>7</v>
      </c>
      <c r="AT143">
        <v>7</v>
      </c>
      <c r="AU143">
        <v>7</v>
      </c>
      <c r="AV143">
        <v>6</v>
      </c>
      <c r="AW143">
        <v>6</v>
      </c>
      <c r="AX143">
        <v>4</v>
      </c>
      <c r="AY143">
        <v>3</v>
      </c>
      <c r="AZ143">
        <v>5</v>
      </c>
      <c r="BA143">
        <v>6</v>
      </c>
      <c r="BB143">
        <v>6</v>
      </c>
      <c r="BC143">
        <v>6</v>
      </c>
      <c r="BD143">
        <v>7</v>
      </c>
      <c r="BE143">
        <v>4</v>
      </c>
      <c r="BF143">
        <v>5</v>
      </c>
      <c r="BG143">
        <v>7</v>
      </c>
      <c r="BH143">
        <v>5</v>
      </c>
      <c r="BI143">
        <v>6</v>
      </c>
      <c r="BJ143">
        <v>7</v>
      </c>
      <c r="BK143">
        <v>6</v>
      </c>
      <c r="BL143">
        <v>6</v>
      </c>
    </row>
    <row r="144" spans="1:64">
      <c r="A144">
        <v>144</v>
      </c>
      <c r="B144" t="s">
        <v>535</v>
      </c>
      <c r="C144" t="s">
        <v>76</v>
      </c>
      <c r="D144">
        <v>1099768331</v>
      </c>
      <c r="E144" t="s">
        <v>536</v>
      </c>
      <c r="F144">
        <v>26</v>
      </c>
      <c r="G144" t="s">
        <v>65</v>
      </c>
      <c r="H144" t="s">
        <v>78</v>
      </c>
      <c r="I144" t="s">
        <v>328</v>
      </c>
      <c r="J144" t="s">
        <v>103</v>
      </c>
      <c r="K144">
        <v>5</v>
      </c>
      <c r="L144">
        <v>10</v>
      </c>
      <c r="M144" t="s">
        <v>537</v>
      </c>
      <c r="N144" t="s">
        <v>81</v>
      </c>
      <c r="O144" t="s">
        <v>71</v>
      </c>
      <c r="P144">
        <v>7</v>
      </c>
      <c r="Q144" t="s">
        <v>82</v>
      </c>
      <c r="R144">
        <v>5</v>
      </c>
      <c r="S144" t="s">
        <v>375</v>
      </c>
      <c r="T144" t="s">
        <v>156</v>
      </c>
      <c r="U144">
        <v>7</v>
      </c>
      <c r="V144">
        <v>4</v>
      </c>
      <c r="W144">
        <v>7</v>
      </c>
      <c r="X144">
        <v>7</v>
      </c>
      <c r="Y144">
        <v>5</v>
      </c>
      <c r="Z144">
        <v>6</v>
      </c>
      <c r="AA144">
        <v>5</v>
      </c>
      <c r="AB144">
        <v>7</v>
      </c>
      <c r="AC144">
        <v>5</v>
      </c>
      <c r="AD144">
        <v>7</v>
      </c>
      <c r="AE144">
        <v>4</v>
      </c>
      <c r="AF144">
        <v>4</v>
      </c>
      <c r="AG144">
        <v>4</v>
      </c>
      <c r="AH144">
        <v>5</v>
      </c>
      <c r="AI144">
        <v>7</v>
      </c>
      <c r="AJ144">
        <v>7</v>
      </c>
      <c r="AK144">
        <v>7</v>
      </c>
      <c r="AL144">
        <v>7</v>
      </c>
      <c r="AM144">
        <v>7</v>
      </c>
      <c r="AN144">
        <v>4</v>
      </c>
      <c r="AO144">
        <v>5</v>
      </c>
      <c r="AP144">
        <v>7</v>
      </c>
      <c r="AQ144">
        <v>7</v>
      </c>
      <c r="AR144">
        <v>5</v>
      </c>
      <c r="AS144">
        <v>5</v>
      </c>
      <c r="AT144">
        <v>5</v>
      </c>
      <c r="AU144">
        <v>6</v>
      </c>
      <c r="AV144">
        <v>7</v>
      </c>
      <c r="AW144">
        <v>7</v>
      </c>
      <c r="AX144">
        <v>2</v>
      </c>
      <c r="AY144">
        <v>6</v>
      </c>
      <c r="AZ144">
        <v>7</v>
      </c>
      <c r="BA144">
        <v>5</v>
      </c>
      <c r="BB144">
        <v>7</v>
      </c>
      <c r="BC144">
        <v>5</v>
      </c>
      <c r="BD144">
        <v>6</v>
      </c>
      <c r="BE144">
        <v>5</v>
      </c>
      <c r="BF144">
        <v>6</v>
      </c>
      <c r="BG144">
        <v>7</v>
      </c>
      <c r="BH144">
        <v>6</v>
      </c>
      <c r="BI144">
        <v>6</v>
      </c>
      <c r="BJ144">
        <v>5</v>
      </c>
      <c r="BK144">
        <v>3</v>
      </c>
      <c r="BL144">
        <v>2</v>
      </c>
    </row>
    <row r="145" spans="1:64">
      <c r="A145">
        <v>145</v>
      </c>
      <c r="B145" t="s">
        <v>538</v>
      </c>
      <c r="C145" t="s">
        <v>166</v>
      </c>
      <c r="D145">
        <v>1051450608</v>
      </c>
      <c r="E145" t="s">
        <v>539</v>
      </c>
      <c r="F145">
        <v>25</v>
      </c>
      <c r="G145" t="s">
        <v>65</v>
      </c>
      <c r="H145" t="s">
        <v>153</v>
      </c>
      <c r="I145" t="s">
        <v>328</v>
      </c>
      <c r="J145" t="s">
        <v>68</v>
      </c>
      <c r="K145">
        <v>6</v>
      </c>
      <c r="L145">
        <v>30</v>
      </c>
      <c r="M145" t="s">
        <v>154</v>
      </c>
      <c r="N145" t="s">
        <v>162</v>
      </c>
      <c r="O145" t="s">
        <v>71</v>
      </c>
      <c r="P145">
        <v>7</v>
      </c>
      <c r="Q145" t="s">
        <v>82</v>
      </c>
      <c r="R145">
        <v>6</v>
      </c>
      <c r="S145" t="s">
        <v>83</v>
      </c>
      <c r="T145" t="s">
        <v>156</v>
      </c>
      <c r="U145">
        <v>3</v>
      </c>
      <c r="V145">
        <v>4</v>
      </c>
      <c r="W145">
        <v>4</v>
      </c>
      <c r="X145">
        <v>5</v>
      </c>
      <c r="Y145">
        <v>4</v>
      </c>
      <c r="Z145">
        <v>4</v>
      </c>
      <c r="AA145">
        <v>4</v>
      </c>
      <c r="AB145">
        <v>4</v>
      </c>
      <c r="AC145">
        <v>5</v>
      </c>
      <c r="AD145">
        <v>4</v>
      </c>
      <c r="AE145">
        <v>6</v>
      </c>
      <c r="AF145">
        <v>6</v>
      </c>
      <c r="AG145">
        <v>6</v>
      </c>
      <c r="AH145">
        <v>6</v>
      </c>
      <c r="AI145">
        <v>6</v>
      </c>
      <c r="AJ145">
        <v>6</v>
      </c>
      <c r="AK145">
        <v>6</v>
      </c>
      <c r="AL145">
        <v>6</v>
      </c>
      <c r="AM145">
        <v>6</v>
      </c>
      <c r="AN145">
        <v>5</v>
      </c>
      <c r="AO145">
        <v>6</v>
      </c>
      <c r="AP145">
        <v>6</v>
      </c>
      <c r="AQ145">
        <v>6</v>
      </c>
      <c r="AR145">
        <v>6</v>
      </c>
      <c r="AS145">
        <v>6</v>
      </c>
      <c r="AT145">
        <v>6</v>
      </c>
      <c r="AU145">
        <v>6</v>
      </c>
      <c r="AV145">
        <v>6</v>
      </c>
      <c r="AW145">
        <v>6</v>
      </c>
      <c r="AX145">
        <v>4</v>
      </c>
      <c r="AY145">
        <v>4</v>
      </c>
      <c r="AZ145">
        <v>4</v>
      </c>
      <c r="BA145">
        <v>4</v>
      </c>
      <c r="BB145">
        <v>4</v>
      </c>
      <c r="BC145">
        <v>4</v>
      </c>
      <c r="BD145">
        <v>4</v>
      </c>
      <c r="BE145">
        <v>4</v>
      </c>
      <c r="BF145">
        <v>4</v>
      </c>
      <c r="BG145">
        <v>5</v>
      </c>
      <c r="BH145">
        <v>6</v>
      </c>
      <c r="BI145">
        <v>6</v>
      </c>
      <c r="BJ145">
        <v>6</v>
      </c>
      <c r="BK145">
        <v>3</v>
      </c>
      <c r="BL145">
        <v>4</v>
      </c>
    </row>
    <row r="146" spans="1:64">
      <c r="A146">
        <v>146</v>
      </c>
      <c r="B146" t="s">
        <v>540</v>
      </c>
      <c r="C146" t="s">
        <v>216</v>
      </c>
      <c r="D146">
        <v>1068102423</v>
      </c>
      <c r="E146" t="s">
        <v>541</v>
      </c>
      <c r="F146">
        <v>22</v>
      </c>
      <c r="G146" t="s">
        <v>65</v>
      </c>
      <c r="H146" t="s">
        <v>78</v>
      </c>
      <c r="I146" t="s">
        <v>328</v>
      </c>
      <c r="J146" t="s">
        <v>113</v>
      </c>
      <c r="K146">
        <v>8</v>
      </c>
      <c r="L146">
        <v>20</v>
      </c>
      <c r="M146" t="s">
        <v>542</v>
      </c>
      <c r="N146" t="s">
        <v>543</v>
      </c>
      <c r="O146" t="s">
        <v>71</v>
      </c>
      <c r="P146">
        <v>7</v>
      </c>
      <c r="Q146" t="s">
        <v>353</v>
      </c>
      <c r="R146">
        <v>4</v>
      </c>
      <c r="S146" t="s">
        <v>83</v>
      </c>
      <c r="T146" t="s">
        <v>117</v>
      </c>
      <c r="U146">
        <v>6</v>
      </c>
      <c r="V146">
        <v>5</v>
      </c>
      <c r="W146">
        <v>6</v>
      </c>
      <c r="X146">
        <v>6</v>
      </c>
      <c r="Y146">
        <v>5</v>
      </c>
      <c r="Z146">
        <v>4</v>
      </c>
      <c r="AA146">
        <v>7</v>
      </c>
      <c r="AB146">
        <v>5</v>
      </c>
      <c r="AC146">
        <v>6</v>
      </c>
      <c r="AD146">
        <v>5</v>
      </c>
      <c r="AE146">
        <v>6</v>
      </c>
      <c r="AF146">
        <v>5</v>
      </c>
      <c r="AG146">
        <v>6</v>
      </c>
      <c r="AH146">
        <v>6</v>
      </c>
      <c r="AI146">
        <v>6</v>
      </c>
      <c r="AJ146">
        <v>5</v>
      </c>
      <c r="AK146">
        <v>6</v>
      </c>
      <c r="AL146">
        <v>5</v>
      </c>
      <c r="AM146">
        <v>6</v>
      </c>
      <c r="AN146">
        <v>2</v>
      </c>
      <c r="AO146">
        <v>6</v>
      </c>
      <c r="AP146">
        <v>6</v>
      </c>
      <c r="AQ146">
        <v>7</v>
      </c>
      <c r="AR146">
        <v>5</v>
      </c>
      <c r="AS146">
        <v>6</v>
      </c>
      <c r="AT146">
        <v>5</v>
      </c>
      <c r="AU146">
        <v>3</v>
      </c>
      <c r="AV146">
        <v>3</v>
      </c>
      <c r="AW146">
        <v>7</v>
      </c>
      <c r="AX146">
        <v>5</v>
      </c>
      <c r="AY146">
        <v>3</v>
      </c>
      <c r="AZ146">
        <v>6</v>
      </c>
      <c r="BA146">
        <v>7</v>
      </c>
      <c r="BB146">
        <v>6</v>
      </c>
      <c r="BC146">
        <v>5</v>
      </c>
      <c r="BD146">
        <v>5</v>
      </c>
      <c r="BE146">
        <v>5</v>
      </c>
      <c r="BF146">
        <v>6</v>
      </c>
      <c r="BG146">
        <v>6</v>
      </c>
      <c r="BH146">
        <v>6</v>
      </c>
      <c r="BI146">
        <v>6</v>
      </c>
      <c r="BJ146">
        <v>4</v>
      </c>
      <c r="BK146">
        <v>3</v>
      </c>
      <c r="BL146">
        <v>3</v>
      </c>
    </row>
    <row r="147" spans="1:64">
      <c r="A147">
        <v>147</v>
      </c>
      <c r="B147" t="s">
        <v>544</v>
      </c>
      <c r="C147" t="s">
        <v>216</v>
      </c>
      <c r="D147">
        <v>1030061981</v>
      </c>
      <c r="E147" t="s">
        <v>545</v>
      </c>
      <c r="F147">
        <v>28</v>
      </c>
      <c r="G147" t="s">
        <v>65</v>
      </c>
      <c r="H147" t="s">
        <v>102</v>
      </c>
      <c r="I147" t="s">
        <v>328</v>
      </c>
      <c r="J147" t="s">
        <v>68</v>
      </c>
      <c r="K147">
        <v>3</v>
      </c>
      <c r="L147">
        <v>2</v>
      </c>
      <c r="M147" t="s">
        <v>344</v>
      </c>
      <c r="N147" t="s">
        <v>162</v>
      </c>
      <c r="O147" t="s">
        <v>71</v>
      </c>
      <c r="P147">
        <v>5</v>
      </c>
      <c r="Q147" t="s">
        <v>97</v>
      </c>
      <c r="R147">
        <v>4</v>
      </c>
      <c r="S147" t="s">
        <v>124</v>
      </c>
      <c r="T147" t="s">
        <v>74</v>
      </c>
      <c r="U147">
        <v>3</v>
      </c>
      <c r="V147">
        <v>1</v>
      </c>
      <c r="W147">
        <v>6</v>
      </c>
      <c r="X147">
        <v>3</v>
      </c>
      <c r="Y147">
        <v>3</v>
      </c>
      <c r="Z147">
        <v>3</v>
      </c>
      <c r="AA147">
        <v>2</v>
      </c>
      <c r="AB147">
        <v>4</v>
      </c>
      <c r="AC147">
        <v>3</v>
      </c>
      <c r="AD147">
        <v>3</v>
      </c>
      <c r="AE147">
        <v>5</v>
      </c>
      <c r="AF147">
        <v>6</v>
      </c>
      <c r="AG147">
        <v>7</v>
      </c>
      <c r="AH147">
        <v>6</v>
      </c>
      <c r="AI147">
        <v>6</v>
      </c>
      <c r="AJ147">
        <v>6</v>
      </c>
      <c r="AK147">
        <v>7</v>
      </c>
      <c r="AL147">
        <v>6</v>
      </c>
      <c r="AM147">
        <v>7</v>
      </c>
      <c r="AN147">
        <v>3</v>
      </c>
      <c r="AO147">
        <v>6</v>
      </c>
      <c r="AP147">
        <v>6</v>
      </c>
      <c r="AQ147">
        <v>4</v>
      </c>
      <c r="AR147">
        <v>5</v>
      </c>
      <c r="AS147">
        <v>4</v>
      </c>
      <c r="AT147">
        <v>1</v>
      </c>
      <c r="AU147">
        <v>5</v>
      </c>
      <c r="AV147">
        <v>3</v>
      </c>
      <c r="AW147">
        <v>7</v>
      </c>
      <c r="AX147">
        <v>2</v>
      </c>
      <c r="AY147">
        <v>3</v>
      </c>
      <c r="AZ147">
        <v>6</v>
      </c>
      <c r="BA147">
        <v>2</v>
      </c>
      <c r="BB147">
        <v>6</v>
      </c>
      <c r="BC147">
        <v>3</v>
      </c>
      <c r="BD147">
        <v>3</v>
      </c>
      <c r="BE147">
        <v>1</v>
      </c>
      <c r="BF147">
        <v>3</v>
      </c>
      <c r="BG147">
        <v>5</v>
      </c>
      <c r="BH147">
        <v>5</v>
      </c>
      <c r="BI147">
        <v>4</v>
      </c>
      <c r="BJ147">
        <v>4</v>
      </c>
      <c r="BK147">
        <v>3</v>
      </c>
      <c r="BL147">
        <v>4</v>
      </c>
    </row>
    <row r="148" spans="1:64">
      <c r="A148">
        <v>148</v>
      </c>
      <c r="B148" t="s">
        <v>546</v>
      </c>
      <c r="C148" t="s">
        <v>63</v>
      </c>
      <c r="D148">
        <v>1085826181</v>
      </c>
      <c r="E148" t="s">
        <v>547</v>
      </c>
      <c r="F148">
        <v>24</v>
      </c>
      <c r="G148" t="s">
        <v>65</v>
      </c>
      <c r="H148" t="s">
        <v>121</v>
      </c>
      <c r="I148" t="s">
        <v>328</v>
      </c>
      <c r="J148" t="s">
        <v>548</v>
      </c>
      <c r="K148">
        <v>20</v>
      </c>
      <c r="L148">
        <v>50</v>
      </c>
      <c r="M148" t="s">
        <v>177</v>
      </c>
      <c r="N148" t="s">
        <v>81</v>
      </c>
      <c r="O148" t="s">
        <v>71</v>
      </c>
      <c r="P148">
        <v>6</v>
      </c>
      <c r="Q148" t="s">
        <v>90</v>
      </c>
      <c r="R148">
        <v>5</v>
      </c>
      <c r="S148" t="s">
        <v>73</v>
      </c>
      <c r="T148" t="s">
        <v>98</v>
      </c>
      <c r="U148">
        <v>2</v>
      </c>
      <c r="V148">
        <v>4</v>
      </c>
      <c r="W148">
        <v>3</v>
      </c>
      <c r="X148">
        <v>3</v>
      </c>
      <c r="Y148">
        <v>5</v>
      </c>
      <c r="Z148">
        <v>4</v>
      </c>
      <c r="AA148">
        <v>3</v>
      </c>
      <c r="AB148">
        <v>3</v>
      </c>
      <c r="AC148">
        <v>5</v>
      </c>
      <c r="AD148">
        <v>3</v>
      </c>
      <c r="AE148">
        <v>6</v>
      </c>
      <c r="AF148">
        <v>2</v>
      </c>
      <c r="AG148">
        <v>4</v>
      </c>
      <c r="AH148">
        <v>6</v>
      </c>
      <c r="AI148">
        <v>6</v>
      </c>
      <c r="AJ148">
        <v>3</v>
      </c>
      <c r="AK148">
        <v>6</v>
      </c>
      <c r="AL148">
        <v>7</v>
      </c>
      <c r="AM148">
        <v>7</v>
      </c>
      <c r="AN148">
        <v>2</v>
      </c>
      <c r="AO148">
        <v>4</v>
      </c>
      <c r="AP148">
        <v>5</v>
      </c>
      <c r="AQ148">
        <v>4</v>
      </c>
      <c r="AR148">
        <v>4</v>
      </c>
      <c r="AS148">
        <v>5</v>
      </c>
      <c r="AT148">
        <v>6</v>
      </c>
      <c r="AU148">
        <v>6</v>
      </c>
      <c r="AV148">
        <v>7</v>
      </c>
      <c r="AW148">
        <v>6</v>
      </c>
      <c r="AX148">
        <v>2</v>
      </c>
      <c r="AY148">
        <v>3</v>
      </c>
      <c r="AZ148">
        <v>3</v>
      </c>
      <c r="BA148">
        <v>6</v>
      </c>
      <c r="BB148">
        <v>6</v>
      </c>
      <c r="BC148">
        <v>3</v>
      </c>
      <c r="BD148">
        <v>3</v>
      </c>
      <c r="BE148">
        <v>3</v>
      </c>
      <c r="BF148">
        <v>3</v>
      </c>
      <c r="BG148">
        <v>5</v>
      </c>
      <c r="BH148">
        <v>7</v>
      </c>
      <c r="BI148">
        <v>7</v>
      </c>
      <c r="BJ148">
        <v>7</v>
      </c>
      <c r="BK148">
        <v>3</v>
      </c>
      <c r="BL148">
        <v>1</v>
      </c>
    </row>
    <row r="149" spans="1:64">
      <c r="A149">
        <v>149</v>
      </c>
      <c r="B149" t="s">
        <v>549</v>
      </c>
      <c r="C149" t="s">
        <v>119</v>
      </c>
      <c r="D149">
        <v>1046293592</v>
      </c>
      <c r="E149" t="s">
        <v>550</v>
      </c>
      <c r="F149">
        <v>18</v>
      </c>
      <c r="G149" t="s">
        <v>65</v>
      </c>
      <c r="H149" t="s">
        <v>78</v>
      </c>
      <c r="I149" t="s">
        <v>422</v>
      </c>
      <c r="J149" t="s">
        <v>95</v>
      </c>
      <c r="K149">
        <v>1</v>
      </c>
      <c r="L149">
        <v>10</v>
      </c>
      <c r="M149" t="s">
        <v>551</v>
      </c>
      <c r="N149" t="s">
        <v>162</v>
      </c>
      <c r="O149" t="s">
        <v>71</v>
      </c>
      <c r="P149">
        <v>7</v>
      </c>
      <c r="Q149" t="s">
        <v>72</v>
      </c>
      <c r="R149">
        <v>5</v>
      </c>
      <c r="S149" t="s">
        <v>224</v>
      </c>
      <c r="T149" t="s">
        <v>156</v>
      </c>
      <c r="U149">
        <v>5</v>
      </c>
      <c r="V149">
        <v>2</v>
      </c>
      <c r="W149">
        <v>2</v>
      </c>
      <c r="X149">
        <v>4</v>
      </c>
      <c r="Y149">
        <v>3</v>
      </c>
      <c r="Z149">
        <v>6</v>
      </c>
      <c r="AA149">
        <v>2</v>
      </c>
      <c r="AB149">
        <v>2</v>
      </c>
      <c r="AC149">
        <v>4</v>
      </c>
      <c r="AD149">
        <v>2</v>
      </c>
      <c r="AE149">
        <v>5</v>
      </c>
      <c r="AF149">
        <v>5</v>
      </c>
      <c r="AG149">
        <v>6</v>
      </c>
      <c r="AH149">
        <v>4</v>
      </c>
      <c r="AI149">
        <v>7</v>
      </c>
      <c r="AJ149">
        <v>6</v>
      </c>
      <c r="AK149">
        <v>6</v>
      </c>
      <c r="AL149">
        <v>5</v>
      </c>
      <c r="AM149">
        <v>7</v>
      </c>
      <c r="AN149">
        <v>4</v>
      </c>
      <c r="AO149">
        <v>7</v>
      </c>
      <c r="AP149">
        <v>7</v>
      </c>
      <c r="AQ149">
        <v>5</v>
      </c>
      <c r="AR149">
        <v>5</v>
      </c>
      <c r="AS149">
        <v>4</v>
      </c>
      <c r="AT149">
        <v>4</v>
      </c>
      <c r="AU149">
        <v>3</v>
      </c>
      <c r="AV149">
        <v>4</v>
      </c>
      <c r="AW149">
        <v>4</v>
      </c>
      <c r="AX149">
        <v>4</v>
      </c>
      <c r="AY149">
        <v>5</v>
      </c>
      <c r="AZ149">
        <v>3</v>
      </c>
      <c r="BA149">
        <v>4</v>
      </c>
      <c r="BB149">
        <v>7</v>
      </c>
      <c r="BC149">
        <v>4</v>
      </c>
      <c r="BD149">
        <v>6</v>
      </c>
      <c r="BE149">
        <v>4</v>
      </c>
      <c r="BF149">
        <v>6</v>
      </c>
      <c r="BG149">
        <v>7</v>
      </c>
      <c r="BH149">
        <v>7</v>
      </c>
      <c r="BI149">
        <v>7</v>
      </c>
      <c r="BJ149">
        <v>7</v>
      </c>
      <c r="BK149">
        <v>5</v>
      </c>
      <c r="BL149">
        <v>2</v>
      </c>
    </row>
    <row r="150" spans="1:64">
      <c r="A150">
        <v>150</v>
      </c>
      <c r="B150" t="s">
        <v>552</v>
      </c>
      <c r="C150" t="s">
        <v>166</v>
      </c>
      <c r="D150">
        <v>1032083411</v>
      </c>
      <c r="E150" t="s">
        <v>553</v>
      </c>
      <c r="F150">
        <v>24</v>
      </c>
      <c r="G150" t="s">
        <v>94</v>
      </c>
      <c r="H150" t="s">
        <v>66</v>
      </c>
      <c r="I150" t="s">
        <v>67</v>
      </c>
      <c r="J150" t="s">
        <v>113</v>
      </c>
      <c r="K150">
        <v>5</v>
      </c>
      <c r="L150">
        <v>10</v>
      </c>
      <c r="M150" t="s">
        <v>96</v>
      </c>
      <c r="N150" t="s">
        <v>162</v>
      </c>
      <c r="O150" t="s">
        <v>71</v>
      </c>
      <c r="P150">
        <v>4</v>
      </c>
      <c r="Q150" t="s">
        <v>105</v>
      </c>
      <c r="R150">
        <v>4</v>
      </c>
      <c r="S150" t="s">
        <v>73</v>
      </c>
      <c r="T150" t="s">
        <v>74</v>
      </c>
      <c r="U150">
        <v>6</v>
      </c>
      <c r="V150">
        <v>5</v>
      </c>
      <c r="W150">
        <v>5</v>
      </c>
      <c r="X150">
        <v>7</v>
      </c>
      <c r="Y150">
        <v>5</v>
      </c>
      <c r="Z150">
        <v>7</v>
      </c>
      <c r="AA150">
        <v>7</v>
      </c>
      <c r="AB150">
        <v>7</v>
      </c>
      <c r="AC150">
        <v>7</v>
      </c>
      <c r="AD150">
        <v>7</v>
      </c>
      <c r="AE150">
        <v>7</v>
      </c>
      <c r="AF150">
        <v>7</v>
      </c>
      <c r="AG150">
        <v>7</v>
      </c>
      <c r="AH150">
        <v>7</v>
      </c>
      <c r="AI150">
        <v>7</v>
      </c>
      <c r="AJ150">
        <v>7</v>
      </c>
      <c r="AK150">
        <v>7</v>
      </c>
      <c r="AL150">
        <v>7</v>
      </c>
      <c r="AM150">
        <v>7</v>
      </c>
      <c r="AN150">
        <v>7</v>
      </c>
      <c r="AO150">
        <v>7</v>
      </c>
      <c r="AP150">
        <v>7</v>
      </c>
      <c r="AQ150">
        <v>7</v>
      </c>
      <c r="AR150">
        <v>7</v>
      </c>
      <c r="AS150">
        <v>7</v>
      </c>
      <c r="AT150">
        <v>7</v>
      </c>
      <c r="AU150">
        <v>7</v>
      </c>
      <c r="AV150">
        <v>7</v>
      </c>
      <c r="AW150">
        <v>7</v>
      </c>
      <c r="AX150">
        <v>7</v>
      </c>
      <c r="AY150">
        <v>1</v>
      </c>
      <c r="AZ150">
        <v>7</v>
      </c>
      <c r="BA150">
        <v>1</v>
      </c>
      <c r="BB150">
        <v>5</v>
      </c>
      <c r="BC150">
        <v>6</v>
      </c>
      <c r="BD150">
        <v>7</v>
      </c>
      <c r="BE150">
        <v>5</v>
      </c>
      <c r="BF150">
        <v>7</v>
      </c>
      <c r="BG150">
        <v>7</v>
      </c>
      <c r="BH150">
        <v>7</v>
      </c>
      <c r="BI150">
        <v>7</v>
      </c>
      <c r="BJ150">
        <v>7</v>
      </c>
      <c r="BK150">
        <v>6</v>
      </c>
      <c r="BL150">
        <v>7</v>
      </c>
    </row>
    <row r="151" spans="1:64">
      <c r="A151">
        <v>151</v>
      </c>
      <c r="B151" t="s">
        <v>554</v>
      </c>
      <c r="C151" t="s">
        <v>172</v>
      </c>
      <c r="E151" t="s">
        <v>555</v>
      </c>
      <c r="F151">
        <v>23</v>
      </c>
      <c r="G151" t="s">
        <v>65</v>
      </c>
      <c r="H151" t="s">
        <v>78</v>
      </c>
      <c r="I151" t="s">
        <v>431</v>
      </c>
      <c r="J151" t="s">
        <v>113</v>
      </c>
      <c r="K151">
        <v>10</v>
      </c>
      <c r="L151">
        <v>20</v>
      </c>
      <c r="M151" t="s">
        <v>199</v>
      </c>
      <c r="N151" t="s">
        <v>162</v>
      </c>
      <c r="O151" t="s">
        <v>89</v>
      </c>
      <c r="P151">
        <v>6</v>
      </c>
      <c r="Q151" t="s">
        <v>72</v>
      </c>
      <c r="R151">
        <v>5</v>
      </c>
      <c r="S151" t="s">
        <v>330</v>
      </c>
      <c r="T151" t="s">
        <v>164</v>
      </c>
      <c r="U151">
        <v>3</v>
      </c>
      <c r="V151">
        <v>4</v>
      </c>
      <c r="W151">
        <v>4</v>
      </c>
      <c r="X151">
        <v>4</v>
      </c>
      <c r="Y151">
        <v>3</v>
      </c>
      <c r="Z151">
        <v>6</v>
      </c>
      <c r="AA151">
        <v>5</v>
      </c>
      <c r="AB151">
        <v>6</v>
      </c>
      <c r="AC151">
        <v>5</v>
      </c>
      <c r="AD151">
        <v>4</v>
      </c>
      <c r="AE151">
        <v>6</v>
      </c>
      <c r="AF151">
        <v>6</v>
      </c>
      <c r="AG151">
        <v>6</v>
      </c>
      <c r="AH151">
        <v>5</v>
      </c>
      <c r="AI151">
        <v>6</v>
      </c>
      <c r="AJ151">
        <v>6</v>
      </c>
      <c r="AK151">
        <v>6</v>
      </c>
      <c r="AL151">
        <v>7</v>
      </c>
      <c r="AM151">
        <v>5</v>
      </c>
      <c r="AN151">
        <v>2</v>
      </c>
      <c r="AO151">
        <v>7</v>
      </c>
      <c r="AP151">
        <v>6</v>
      </c>
      <c r="AQ151">
        <v>5</v>
      </c>
      <c r="AR151">
        <v>5</v>
      </c>
      <c r="AS151">
        <v>6</v>
      </c>
      <c r="AT151">
        <v>5</v>
      </c>
      <c r="AU151">
        <v>7</v>
      </c>
      <c r="AV151">
        <v>7</v>
      </c>
      <c r="AW151">
        <v>6</v>
      </c>
      <c r="AX151">
        <v>2</v>
      </c>
      <c r="AY151">
        <v>6</v>
      </c>
      <c r="AZ151">
        <v>5</v>
      </c>
      <c r="BA151">
        <v>7</v>
      </c>
      <c r="BB151">
        <v>6</v>
      </c>
      <c r="BC151">
        <v>5</v>
      </c>
      <c r="BD151">
        <v>4</v>
      </c>
      <c r="BE151">
        <v>4</v>
      </c>
      <c r="BF151">
        <v>5</v>
      </c>
      <c r="BG151">
        <v>7</v>
      </c>
      <c r="BH151">
        <v>7</v>
      </c>
      <c r="BI151">
        <v>7</v>
      </c>
      <c r="BJ151">
        <v>7</v>
      </c>
      <c r="BK151">
        <v>1</v>
      </c>
      <c r="BL151">
        <v>1</v>
      </c>
    </row>
    <row r="152" spans="1:64">
      <c r="A152">
        <v>152</v>
      </c>
      <c r="B152" t="s">
        <v>556</v>
      </c>
      <c r="C152" t="s">
        <v>63</v>
      </c>
      <c r="D152">
        <v>1022693632</v>
      </c>
      <c r="E152" t="s">
        <v>557</v>
      </c>
      <c r="F152">
        <v>35</v>
      </c>
      <c r="G152" t="s">
        <v>65</v>
      </c>
      <c r="H152" t="s">
        <v>153</v>
      </c>
      <c r="I152" t="s">
        <v>328</v>
      </c>
      <c r="J152" t="s">
        <v>113</v>
      </c>
      <c r="K152">
        <v>4</v>
      </c>
      <c r="L152">
        <v>10</v>
      </c>
      <c r="M152" t="s">
        <v>104</v>
      </c>
      <c r="N152" t="s">
        <v>81</v>
      </c>
      <c r="O152" t="s">
        <v>71</v>
      </c>
      <c r="P152">
        <v>7</v>
      </c>
      <c r="Q152" t="s">
        <v>82</v>
      </c>
      <c r="R152">
        <v>7</v>
      </c>
      <c r="S152" t="s">
        <v>224</v>
      </c>
      <c r="T152" t="s">
        <v>322</v>
      </c>
      <c r="U152">
        <v>5</v>
      </c>
      <c r="V152">
        <v>3</v>
      </c>
      <c r="W152">
        <v>4</v>
      </c>
      <c r="X152">
        <v>5</v>
      </c>
      <c r="Y152">
        <v>5</v>
      </c>
      <c r="Z152">
        <v>6</v>
      </c>
      <c r="AA152">
        <v>3</v>
      </c>
      <c r="AB152">
        <v>4</v>
      </c>
      <c r="AC152">
        <v>6</v>
      </c>
      <c r="AD152">
        <v>4</v>
      </c>
      <c r="AE152">
        <v>6</v>
      </c>
      <c r="AF152">
        <v>6</v>
      </c>
      <c r="AG152">
        <v>5</v>
      </c>
      <c r="AH152">
        <v>6</v>
      </c>
      <c r="AI152">
        <v>7</v>
      </c>
      <c r="AJ152">
        <v>7</v>
      </c>
      <c r="AK152">
        <v>6</v>
      </c>
      <c r="AL152">
        <v>5</v>
      </c>
      <c r="AM152">
        <v>5</v>
      </c>
      <c r="AN152">
        <v>4</v>
      </c>
      <c r="AO152">
        <v>6</v>
      </c>
      <c r="AP152">
        <v>6</v>
      </c>
      <c r="AQ152">
        <v>6</v>
      </c>
      <c r="AR152">
        <v>6</v>
      </c>
      <c r="AS152">
        <v>6</v>
      </c>
      <c r="AT152">
        <v>1</v>
      </c>
      <c r="AU152">
        <v>7</v>
      </c>
      <c r="AV152">
        <v>7</v>
      </c>
      <c r="AW152">
        <v>7</v>
      </c>
      <c r="AX152">
        <v>5</v>
      </c>
      <c r="AY152">
        <v>6</v>
      </c>
      <c r="AZ152">
        <v>5</v>
      </c>
      <c r="BA152">
        <v>6</v>
      </c>
      <c r="BB152">
        <v>6</v>
      </c>
      <c r="BC152">
        <v>5</v>
      </c>
      <c r="BD152">
        <v>6</v>
      </c>
      <c r="BE152">
        <v>6</v>
      </c>
      <c r="BF152">
        <v>6</v>
      </c>
      <c r="BG152">
        <v>7</v>
      </c>
      <c r="BH152">
        <v>7</v>
      </c>
      <c r="BI152">
        <v>7</v>
      </c>
      <c r="BJ152">
        <v>7</v>
      </c>
      <c r="BK152">
        <v>2</v>
      </c>
      <c r="BL152">
        <v>2</v>
      </c>
    </row>
    <row r="153" spans="1:64">
      <c r="A153">
        <v>153</v>
      </c>
      <c r="B153" t="s">
        <v>558</v>
      </c>
      <c r="C153" t="s">
        <v>76</v>
      </c>
      <c r="D153">
        <v>1028409336</v>
      </c>
      <c r="E153" t="s">
        <v>559</v>
      </c>
      <c r="F153">
        <v>24</v>
      </c>
      <c r="G153" t="s">
        <v>65</v>
      </c>
      <c r="H153" t="s">
        <v>121</v>
      </c>
      <c r="I153" t="s">
        <v>328</v>
      </c>
      <c r="J153" t="s">
        <v>68</v>
      </c>
      <c r="K153" t="s">
        <v>560</v>
      </c>
      <c r="L153" t="s">
        <v>561</v>
      </c>
      <c r="M153" t="s">
        <v>562</v>
      </c>
      <c r="N153" t="s">
        <v>81</v>
      </c>
      <c r="O153" t="s">
        <v>71</v>
      </c>
      <c r="P153">
        <v>5</v>
      </c>
      <c r="Q153" t="s">
        <v>72</v>
      </c>
      <c r="R153">
        <v>4</v>
      </c>
      <c r="S153" t="s">
        <v>83</v>
      </c>
      <c r="T153" t="s">
        <v>164</v>
      </c>
      <c r="U153">
        <v>2</v>
      </c>
      <c r="V153">
        <v>4</v>
      </c>
      <c r="W153">
        <v>2</v>
      </c>
      <c r="X153">
        <v>4</v>
      </c>
      <c r="Y153">
        <v>2</v>
      </c>
      <c r="Z153">
        <v>5</v>
      </c>
      <c r="AA153">
        <v>3</v>
      </c>
      <c r="AB153">
        <v>4</v>
      </c>
      <c r="AC153">
        <v>3</v>
      </c>
      <c r="AD153">
        <v>3</v>
      </c>
      <c r="AE153">
        <v>7</v>
      </c>
      <c r="AF153">
        <v>6</v>
      </c>
      <c r="AG153">
        <v>4</v>
      </c>
      <c r="AH153">
        <v>5</v>
      </c>
      <c r="AI153">
        <v>6</v>
      </c>
      <c r="AJ153">
        <v>6</v>
      </c>
      <c r="AK153">
        <v>6</v>
      </c>
      <c r="AL153">
        <v>6</v>
      </c>
      <c r="AM153">
        <v>7</v>
      </c>
      <c r="AN153">
        <v>5</v>
      </c>
      <c r="AO153">
        <v>5</v>
      </c>
      <c r="AP153">
        <v>5</v>
      </c>
      <c r="AQ153">
        <v>4</v>
      </c>
      <c r="AR153">
        <v>6</v>
      </c>
      <c r="AS153">
        <v>6</v>
      </c>
      <c r="AT153">
        <v>6</v>
      </c>
      <c r="AU153">
        <v>4</v>
      </c>
      <c r="AV153">
        <v>6</v>
      </c>
      <c r="AW153">
        <v>6</v>
      </c>
      <c r="AX153">
        <v>4</v>
      </c>
      <c r="AY153">
        <v>6</v>
      </c>
      <c r="AZ153">
        <v>5</v>
      </c>
      <c r="BA153">
        <v>3</v>
      </c>
      <c r="BB153">
        <v>5</v>
      </c>
      <c r="BC153">
        <v>5</v>
      </c>
      <c r="BD153">
        <v>5</v>
      </c>
      <c r="BE153">
        <v>4</v>
      </c>
      <c r="BF153">
        <v>5</v>
      </c>
      <c r="BG153">
        <v>6</v>
      </c>
      <c r="BH153">
        <v>7</v>
      </c>
      <c r="BI153">
        <v>7</v>
      </c>
      <c r="BJ153">
        <v>7</v>
      </c>
      <c r="BK153">
        <v>2</v>
      </c>
      <c r="BL153">
        <v>2</v>
      </c>
    </row>
    <row r="154" spans="1:64">
      <c r="A154">
        <v>154</v>
      </c>
      <c r="B154" t="s">
        <v>563</v>
      </c>
      <c r="C154" t="s">
        <v>111</v>
      </c>
      <c r="D154">
        <v>1087859886</v>
      </c>
      <c r="E154" t="s">
        <v>564</v>
      </c>
      <c r="F154">
        <v>17</v>
      </c>
      <c r="G154" t="s">
        <v>94</v>
      </c>
      <c r="H154" t="s">
        <v>78</v>
      </c>
      <c r="I154" t="s">
        <v>79</v>
      </c>
      <c r="J154" t="s">
        <v>95</v>
      </c>
      <c r="K154">
        <v>3</v>
      </c>
      <c r="L154">
        <v>3</v>
      </c>
      <c r="M154" t="s">
        <v>147</v>
      </c>
      <c r="N154" t="s">
        <v>162</v>
      </c>
      <c r="O154" t="s">
        <v>89</v>
      </c>
      <c r="P154">
        <v>5</v>
      </c>
      <c r="Q154" t="s">
        <v>565</v>
      </c>
      <c r="R154">
        <v>7</v>
      </c>
      <c r="S154" t="s">
        <v>83</v>
      </c>
      <c r="T154" t="s">
        <v>566</v>
      </c>
      <c r="U154">
        <v>5</v>
      </c>
      <c r="V154">
        <v>1</v>
      </c>
      <c r="W154">
        <v>3</v>
      </c>
      <c r="X154">
        <v>4</v>
      </c>
      <c r="Y154">
        <v>1</v>
      </c>
      <c r="Z154">
        <v>6</v>
      </c>
      <c r="AA154">
        <v>2</v>
      </c>
      <c r="AB154">
        <v>3</v>
      </c>
      <c r="AC154">
        <v>5</v>
      </c>
      <c r="AD154">
        <v>1</v>
      </c>
      <c r="AE154">
        <v>7</v>
      </c>
      <c r="AF154">
        <v>3</v>
      </c>
      <c r="AG154">
        <v>2</v>
      </c>
      <c r="AH154">
        <v>7</v>
      </c>
      <c r="AI154">
        <v>7</v>
      </c>
      <c r="AJ154">
        <v>7</v>
      </c>
      <c r="AK154">
        <v>7</v>
      </c>
      <c r="AL154">
        <v>7</v>
      </c>
      <c r="AM154">
        <v>6</v>
      </c>
      <c r="AN154">
        <v>1</v>
      </c>
      <c r="AO154">
        <v>3</v>
      </c>
      <c r="AP154">
        <v>5</v>
      </c>
      <c r="AQ154">
        <v>2</v>
      </c>
      <c r="AR154">
        <v>5</v>
      </c>
      <c r="AS154">
        <v>6</v>
      </c>
      <c r="AT154">
        <v>6</v>
      </c>
      <c r="AU154">
        <v>7</v>
      </c>
      <c r="AV154">
        <v>7</v>
      </c>
      <c r="AW154">
        <v>7</v>
      </c>
      <c r="AX154">
        <v>5</v>
      </c>
      <c r="AY154">
        <v>3</v>
      </c>
      <c r="AZ154">
        <v>2</v>
      </c>
      <c r="BA154">
        <v>5</v>
      </c>
      <c r="BB154">
        <v>7</v>
      </c>
      <c r="BC154">
        <v>7</v>
      </c>
      <c r="BD154">
        <v>6</v>
      </c>
      <c r="BE154">
        <v>5</v>
      </c>
      <c r="BF154">
        <v>7</v>
      </c>
      <c r="BG154">
        <v>3</v>
      </c>
      <c r="BH154">
        <v>7</v>
      </c>
      <c r="BI154">
        <v>7</v>
      </c>
      <c r="BJ154">
        <v>7</v>
      </c>
      <c r="BK154">
        <v>7</v>
      </c>
      <c r="BL154">
        <v>2</v>
      </c>
    </row>
    <row r="155" spans="1:64">
      <c r="A155">
        <v>155</v>
      </c>
      <c r="B155" t="s">
        <v>567</v>
      </c>
      <c r="C155" t="s">
        <v>119</v>
      </c>
      <c r="D155">
        <v>1092201437</v>
      </c>
      <c r="E155" t="s">
        <v>568</v>
      </c>
      <c r="F155">
        <v>27</v>
      </c>
      <c r="G155" t="s">
        <v>65</v>
      </c>
      <c r="H155" t="s">
        <v>78</v>
      </c>
      <c r="I155" t="s">
        <v>328</v>
      </c>
      <c r="J155" t="s">
        <v>68</v>
      </c>
      <c r="K155">
        <v>1</v>
      </c>
      <c r="L155">
        <v>2</v>
      </c>
      <c r="M155" t="s">
        <v>569</v>
      </c>
      <c r="N155" t="s">
        <v>70</v>
      </c>
      <c r="O155" t="s">
        <v>89</v>
      </c>
      <c r="P155">
        <v>3</v>
      </c>
      <c r="Q155" t="s">
        <v>105</v>
      </c>
      <c r="R155">
        <v>2</v>
      </c>
      <c r="S155" t="s">
        <v>570</v>
      </c>
      <c r="T155" t="s">
        <v>571</v>
      </c>
      <c r="U155">
        <v>3</v>
      </c>
      <c r="V155">
        <v>5</v>
      </c>
      <c r="W155">
        <v>2</v>
      </c>
      <c r="X155">
        <v>3</v>
      </c>
      <c r="Y155">
        <v>2</v>
      </c>
      <c r="Z155">
        <v>2</v>
      </c>
      <c r="AA155">
        <v>1</v>
      </c>
      <c r="AB155">
        <v>2</v>
      </c>
      <c r="AC155">
        <v>2</v>
      </c>
      <c r="AD155">
        <v>2</v>
      </c>
      <c r="AE155">
        <v>2</v>
      </c>
      <c r="AF155">
        <v>2</v>
      </c>
      <c r="AG155">
        <v>2</v>
      </c>
      <c r="AH155">
        <v>2</v>
      </c>
      <c r="AI155">
        <v>4</v>
      </c>
      <c r="AJ155">
        <v>4</v>
      </c>
      <c r="AK155">
        <v>4</v>
      </c>
      <c r="AL155">
        <v>3</v>
      </c>
      <c r="AM155">
        <v>2</v>
      </c>
      <c r="AN155">
        <v>1</v>
      </c>
      <c r="AO155">
        <v>2</v>
      </c>
      <c r="AP155">
        <v>2</v>
      </c>
      <c r="AQ155">
        <v>4</v>
      </c>
      <c r="AR155">
        <v>2</v>
      </c>
      <c r="AS155">
        <v>2</v>
      </c>
      <c r="AT155">
        <v>1</v>
      </c>
      <c r="AU155">
        <v>2</v>
      </c>
      <c r="AV155">
        <v>3</v>
      </c>
      <c r="AW155">
        <v>2</v>
      </c>
      <c r="AX155">
        <v>6</v>
      </c>
      <c r="AY155">
        <v>2</v>
      </c>
      <c r="AZ155">
        <v>5</v>
      </c>
      <c r="BA155">
        <v>2</v>
      </c>
      <c r="BB155">
        <v>4</v>
      </c>
      <c r="BC155">
        <v>2</v>
      </c>
      <c r="BD155">
        <v>2</v>
      </c>
      <c r="BE155">
        <v>2</v>
      </c>
      <c r="BF155">
        <v>1</v>
      </c>
      <c r="BG155">
        <v>1</v>
      </c>
      <c r="BH155">
        <v>5</v>
      </c>
      <c r="BI155">
        <v>5</v>
      </c>
      <c r="BJ155">
        <v>5</v>
      </c>
      <c r="BK155">
        <v>3</v>
      </c>
      <c r="BL155">
        <v>5</v>
      </c>
    </row>
    <row r="156" spans="1:64">
      <c r="A156">
        <v>156</v>
      </c>
      <c r="B156" t="s">
        <v>572</v>
      </c>
      <c r="C156" t="s">
        <v>119</v>
      </c>
      <c r="D156">
        <v>1022425927</v>
      </c>
      <c r="E156" t="s">
        <v>573</v>
      </c>
      <c r="F156">
        <v>24</v>
      </c>
      <c r="G156" t="s">
        <v>65</v>
      </c>
      <c r="H156" t="s">
        <v>78</v>
      </c>
      <c r="I156" t="s">
        <v>431</v>
      </c>
      <c r="J156" t="s">
        <v>95</v>
      </c>
      <c r="K156">
        <v>1</v>
      </c>
      <c r="L156">
        <v>2</v>
      </c>
      <c r="M156" t="s">
        <v>272</v>
      </c>
      <c r="N156" t="s">
        <v>574</v>
      </c>
      <c r="O156" t="s">
        <v>71</v>
      </c>
      <c r="P156">
        <v>7</v>
      </c>
      <c r="Q156" t="s">
        <v>82</v>
      </c>
      <c r="R156">
        <v>5</v>
      </c>
      <c r="S156" t="s">
        <v>83</v>
      </c>
      <c r="T156" t="s">
        <v>188</v>
      </c>
      <c r="U156">
        <v>6</v>
      </c>
      <c r="V156">
        <v>6</v>
      </c>
      <c r="W156">
        <v>6</v>
      </c>
      <c r="X156">
        <v>6</v>
      </c>
      <c r="Y156">
        <v>6</v>
      </c>
      <c r="Z156">
        <v>5</v>
      </c>
      <c r="AA156">
        <v>6</v>
      </c>
      <c r="AB156">
        <v>7</v>
      </c>
      <c r="AC156">
        <v>7</v>
      </c>
      <c r="AD156">
        <v>5</v>
      </c>
      <c r="AE156">
        <v>7</v>
      </c>
      <c r="AF156">
        <v>7</v>
      </c>
      <c r="AG156">
        <v>7</v>
      </c>
      <c r="AH156">
        <v>7</v>
      </c>
      <c r="AI156">
        <v>7</v>
      </c>
      <c r="AJ156">
        <v>5</v>
      </c>
      <c r="AK156">
        <v>5</v>
      </c>
      <c r="AL156">
        <v>6</v>
      </c>
      <c r="AM156">
        <v>7</v>
      </c>
      <c r="AN156">
        <v>1</v>
      </c>
      <c r="AO156">
        <v>1</v>
      </c>
      <c r="AP156">
        <v>6</v>
      </c>
      <c r="AQ156">
        <v>7</v>
      </c>
      <c r="AR156">
        <v>7</v>
      </c>
      <c r="AS156">
        <v>7</v>
      </c>
      <c r="AT156">
        <v>7</v>
      </c>
      <c r="AU156">
        <v>5</v>
      </c>
      <c r="AV156">
        <v>5</v>
      </c>
      <c r="AW156">
        <v>6</v>
      </c>
      <c r="AX156">
        <v>2</v>
      </c>
      <c r="AY156">
        <v>7</v>
      </c>
      <c r="AZ156">
        <v>2</v>
      </c>
      <c r="BA156">
        <v>7</v>
      </c>
      <c r="BB156">
        <v>7</v>
      </c>
      <c r="BC156">
        <v>7</v>
      </c>
      <c r="BD156">
        <v>7</v>
      </c>
      <c r="BE156">
        <v>7</v>
      </c>
      <c r="BF156">
        <v>7</v>
      </c>
      <c r="BG156">
        <v>7</v>
      </c>
      <c r="BH156">
        <v>7</v>
      </c>
      <c r="BI156">
        <v>7</v>
      </c>
      <c r="BJ156">
        <v>7</v>
      </c>
      <c r="BK156">
        <v>2</v>
      </c>
      <c r="BL156">
        <v>2</v>
      </c>
    </row>
    <row r="157" spans="1:64">
      <c r="A157">
        <v>157</v>
      </c>
      <c r="B157" t="s">
        <v>575</v>
      </c>
      <c r="C157" t="s">
        <v>63</v>
      </c>
      <c r="E157" t="s">
        <v>576</v>
      </c>
      <c r="F157">
        <v>27</v>
      </c>
      <c r="G157" t="s">
        <v>94</v>
      </c>
      <c r="H157" t="s">
        <v>153</v>
      </c>
      <c r="I157" t="s">
        <v>79</v>
      </c>
      <c r="J157" t="s">
        <v>68</v>
      </c>
      <c r="K157">
        <v>7</v>
      </c>
      <c r="L157">
        <v>20</v>
      </c>
      <c r="M157" t="s">
        <v>261</v>
      </c>
      <c r="N157" t="s">
        <v>162</v>
      </c>
      <c r="O157" t="s">
        <v>71</v>
      </c>
      <c r="P157">
        <v>3</v>
      </c>
      <c r="Q157" t="s">
        <v>97</v>
      </c>
      <c r="R157">
        <v>5</v>
      </c>
      <c r="S157" t="s">
        <v>124</v>
      </c>
      <c r="T157" t="s">
        <v>98</v>
      </c>
      <c r="U157">
        <v>5</v>
      </c>
      <c r="V157">
        <v>4</v>
      </c>
      <c r="W157">
        <v>6</v>
      </c>
      <c r="X157">
        <v>5</v>
      </c>
      <c r="Y157">
        <v>5</v>
      </c>
      <c r="Z157">
        <v>5</v>
      </c>
      <c r="AA157">
        <v>6</v>
      </c>
      <c r="AB157">
        <v>5</v>
      </c>
      <c r="AC157">
        <v>4</v>
      </c>
      <c r="AD157">
        <v>3</v>
      </c>
      <c r="AE157">
        <v>4</v>
      </c>
      <c r="AF157">
        <v>5</v>
      </c>
      <c r="AG157">
        <v>6</v>
      </c>
      <c r="AH157">
        <v>7</v>
      </c>
      <c r="AI157">
        <v>4</v>
      </c>
      <c r="AJ157">
        <v>4</v>
      </c>
      <c r="AK157">
        <v>6</v>
      </c>
      <c r="AL157">
        <v>4</v>
      </c>
      <c r="AM157">
        <v>5</v>
      </c>
      <c r="AN157">
        <v>1</v>
      </c>
      <c r="AO157">
        <v>5</v>
      </c>
      <c r="AP157">
        <v>7</v>
      </c>
      <c r="AQ157">
        <v>1</v>
      </c>
      <c r="AR157">
        <v>5</v>
      </c>
      <c r="AS157">
        <v>4</v>
      </c>
      <c r="AT157">
        <v>4</v>
      </c>
      <c r="AU157">
        <v>7</v>
      </c>
      <c r="AV157">
        <v>7</v>
      </c>
      <c r="AW157">
        <v>7</v>
      </c>
      <c r="AX157">
        <v>6</v>
      </c>
      <c r="AY157">
        <v>2</v>
      </c>
      <c r="AZ157">
        <v>7</v>
      </c>
      <c r="BA157">
        <v>4</v>
      </c>
      <c r="BB157">
        <v>4</v>
      </c>
      <c r="BC157">
        <v>3</v>
      </c>
      <c r="BD157">
        <v>5</v>
      </c>
      <c r="BE157">
        <v>3</v>
      </c>
      <c r="BF157">
        <v>5</v>
      </c>
      <c r="BG157">
        <v>6</v>
      </c>
      <c r="BH157">
        <v>3</v>
      </c>
      <c r="BI157">
        <v>4</v>
      </c>
      <c r="BJ157">
        <v>3</v>
      </c>
      <c r="BK157">
        <v>2</v>
      </c>
      <c r="BL157">
        <v>4</v>
      </c>
    </row>
    <row r="158" spans="1:64">
      <c r="A158">
        <v>158</v>
      </c>
      <c r="B158" t="s">
        <v>577</v>
      </c>
      <c r="C158" t="s">
        <v>100</v>
      </c>
      <c r="D158">
        <v>1094793826</v>
      </c>
      <c r="E158" t="s">
        <v>578</v>
      </c>
      <c r="F158">
        <v>24</v>
      </c>
      <c r="G158" t="s">
        <v>65</v>
      </c>
      <c r="H158" t="s">
        <v>78</v>
      </c>
      <c r="I158" t="s">
        <v>422</v>
      </c>
      <c r="J158" t="s">
        <v>113</v>
      </c>
      <c r="K158">
        <v>5</v>
      </c>
      <c r="L158">
        <v>10</v>
      </c>
      <c r="M158" t="s">
        <v>579</v>
      </c>
      <c r="N158" t="s">
        <v>162</v>
      </c>
      <c r="O158" t="s">
        <v>71</v>
      </c>
      <c r="P158">
        <v>6</v>
      </c>
      <c r="Q158" t="s">
        <v>115</v>
      </c>
      <c r="R158">
        <v>6</v>
      </c>
      <c r="S158" t="s">
        <v>73</v>
      </c>
      <c r="T158" t="s">
        <v>98</v>
      </c>
      <c r="U158">
        <v>6</v>
      </c>
      <c r="V158">
        <v>6</v>
      </c>
      <c r="W158">
        <v>6</v>
      </c>
      <c r="X158">
        <v>6</v>
      </c>
      <c r="Y158">
        <v>6</v>
      </c>
      <c r="Z158">
        <v>6</v>
      </c>
      <c r="AA158">
        <v>3</v>
      </c>
      <c r="AB158">
        <v>2</v>
      </c>
      <c r="AC158">
        <v>5</v>
      </c>
      <c r="AD158">
        <v>5</v>
      </c>
      <c r="AE158">
        <v>6</v>
      </c>
      <c r="AF158">
        <v>6</v>
      </c>
      <c r="AG158">
        <v>6</v>
      </c>
      <c r="AH158">
        <v>6</v>
      </c>
      <c r="AI158">
        <v>6</v>
      </c>
      <c r="AJ158">
        <v>7</v>
      </c>
      <c r="AK158">
        <v>7</v>
      </c>
      <c r="AL158">
        <v>7</v>
      </c>
      <c r="AM158">
        <v>5</v>
      </c>
      <c r="AN158">
        <v>2</v>
      </c>
      <c r="AO158">
        <v>6</v>
      </c>
      <c r="AP158">
        <v>5</v>
      </c>
      <c r="AQ158">
        <v>6</v>
      </c>
      <c r="AR158">
        <v>5</v>
      </c>
      <c r="AS158">
        <v>6</v>
      </c>
      <c r="AT158">
        <v>6</v>
      </c>
      <c r="AU158">
        <v>6</v>
      </c>
      <c r="AV158">
        <v>7</v>
      </c>
      <c r="AW158">
        <v>7</v>
      </c>
      <c r="AX158">
        <v>5</v>
      </c>
      <c r="AY158">
        <v>3</v>
      </c>
      <c r="AZ158">
        <v>6</v>
      </c>
      <c r="BA158">
        <v>2</v>
      </c>
      <c r="BB158">
        <v>6</v>
      </c>
      <c r="BC158">
        <v>5</v>
      </c>
      <c r="BD158">
        <v>4</v>
      </c>
      <c r="BE158">
        <v>4</v>
      </c>
      <c r="BF158">
        <v>4</v>
      </c>
      <c r="BG158">
        <v>7</v>
      </c>
      <c r="BH158">
        <v>6</v>
      </c>
      <c r="BI158">
        <v>7</v>
      </c>
      <c r="BJ158">
        <v>6</v>
      </c>
      <c r="BK158">
        <v>3</v>
      </c>
      <c r="BL158">
        <v>4</v>
      </c>
    </row>
    <row r="159" spans="1:64">
      <c r="A159">
        <v>159</v>
      </c>
      <c r="B159" t="s">
        <v>580</v>
      </c>
      <c r="C159" t="s">
        <v>166</v>
      </c>
      <c r="D159">
        <v>1026508911</v>
      </c>
      <c r="E159" t="s">
        <v>581</v>
      </c>
      <c r="F159">
        <v>33</v>
      </c>
      <c r="G159" t="s">
        <v>94</v>
      </c>
      <c r="H159" t="s">
        <v>582</v>
      </c>
      <c r="I159" t="s">
        <v>328</v>
      </c>
      <c r="J159" t="s">
        <v>95</v>
      </c>
      <c r="K159">
        <v>2</v>
      </c>
      <c r="L159">
        <v>6</v>
      </c>
      <c r="M159" t="s">
        <v>583</v>
      </c>
      <c r="N159" t="s">
        <v>70</v>
      </c>
      <c r="O159" t="s">
        <v>71</v>
      </c>
      <c r="P159">
        <v>7</v>
      </c>
      <c r="Q159" t="s">
        <v>115</v>
      </c>
      <c r="R159">
        <v>5</v>
      </c>
      <c r="S159" t="s">
        <v>83</v>
      </c>
      <c r="T159" t="s">
        <v>150</v>
      </c>
      <c r="U159">
        <v>4</v>
      </c>
      <c r="V159">
        <v>4</v>
      </c>
      <c r="W159">
        <v>5</v>
      </c>
      <c r="X159">
        <v>5</v>
      </c>
      <c r="Y159">
        <v>5</v>
      </c>
      <c r="Z159">
        <v>5</v>
      </c>
      <c r="AA159">
        <v>2</v>
      </c>
      <c r="AB159">
        <v>2</v>
      </c>
      <c r="AC159">
        <v>2</v>
      </c>
      <c r="AD159">
        <v>4</v>
      </c>
      <c r="AE159">
        <v>5</v>
      </c>
      <c r="AF159">
        <v>5</v>
      </c>
      <c r="AG159">
        <v>5</v>
      </c>
      <c r="AH159">
        <v>6</v>
      </c>
      <c r="AI159">
        <v>6</v>
      </c>
      <c r="AJ159">
        <v>6</v>
      </c>
      <c r="AK159">
        <v>6</v>
      </c>
      <c r="AL159">
        <v>6</v>
      </c>
      <c r="AM159">
        <v>5</v>
      </c>
      <c r="AN159">
        <v>4</v>
      </c>
      <c r="AO159">
        <v>4</v>
      </c>
      <c r="AP159">
        <v>5</v>
      </c>
      <c r="AQ159">
        <v>3</v>
      </c>
      <c r="AR159">
        <v>6</v>
      </c>
      <c r="AS159">
        <v>6</v>
      </c>
      <c r="AT159">
        <v>5</v>
      </c>
      <c r="AU159">
        <v>4</v>
      </c>
      <c r="AV159">
        <v>6</v>
      </c>
      <c r="AW159">
        <v>6</v>
      </c>
      <c r="AX159">
        <v>4</v>
      </c>
      <c r="AY159">
        <v>4</v>
      </c>
      <c r="AZ159">
        <v>3</v>
      </c>
      <c r="BA159">
        <v>5</v>
      </c>
      <c r="BB159">
        <v>6</v>
      </c>
      <c r="BC159">
        <v>5</v>
      </c>
      <c r="BD159">
        <v>6</v>
      </c>
      <c r="BE159">
        <v>5</v>
      </c>
      <c r="BF159">
        <v>6</v>
      </c>
      <c r="BG159">
        <v>6</v>
      </c>
      <c r="BH159">
        <v>5</v>
      </c>
      <c r="BI159">
        <v>5</v>
      </c>
      <c r="BJ159">
        <v>4</v>
      </c>
      <c r="BK159">
        <v>2</v>
      </c>
      <c r="BL159">
        <v>2</v>
      </c>
    </row>
    <row r="160" spans="1:64">
      <c r="A160">
        <v>160</v>
      </c>
      <c r="B160" t="s">
        <v>584</v>
      </c>
      <c r="C160" t="s">
        <v>119</v>
      </c>
      <c r="D160">
        <v>1024623912</v>
      </c>
      <c r="E160" t="s">
        <v>585</v>
      </c>
      <c r="F160">
        <v>26</v>
      </c>
      <c r="G160" t="s">
        <v>65</v>
      </c>
      <c r="H160" t="s">
        <v>153</v>
      </c>
      <c r="I160" t="s">
        <v>328</v>
      </c>
      <c r="J160" t="s">
        <v>68</v>
      </c>
      <c r="K160">
        <v>5</v>
      </c>
      <c r="L160">
        <v>4</v>
      </c>
      <c r="M160" t="s">
        <v>586</v>
      </c>
      <c r="N160" t="s">
        <v>587</v>
      </c>
      <c r="O160" t="s">
        <v>71</v>
      </c>
      <c r="P160">
        <v>5</v>
      </c>
      <c r="Q160" t="s">
        <v>82</v>
      </c>
      <c r="R160">
        <v>5</v>
      </c>
      <c r="S160" t="s">
        <v>530</v>
      </c>
      <c r="T160" t="s">
        <v>170</v>
      </c>
      <c r="U160">
        <v>2</v>
      </c>
      <c r="V160">
        <v>2</v>
      </c>
      <c r="W160">
        <v>3</v>
      </c>
      <c r="X160">
        <v>4</v>
      </c>
      <c r="Y160">
        <v>1</v>
      </c>
      <c r="Z160">
        <v>6</v>
      </c>
      <c r="AA160">
        <v>3</v>
      </c>
      <c r="AB160">
        <v>2</v>
      </c>
      <c r="AC160">
        <v>4</v>
      </c>
      <c r="AD160">
        <v>3</v>
      </c>
      <c r="AE160">
        <v>4</v>
      </c>
      <c r="AF160">
        <v>4</v>
      </c>
      <c r="AG160">
        <v>4</v>
      </c>
      <c r="AH160">
        <v>6</v>
      </c>
      <c r="AI160">
        <v>6</v>
      </c>
      <c r="AJ160">
        <v>6</v>
      </c>
      <c r="AK160">
        <v>7</v>
      </c>
      <c r="AL160">
        <v>7</v>
      </c>
      <c r="AM160">
        <v>7</v>
      </c>
      <c r="AN160">
        <v>2</v>
      </c>
      <c r="AO160">
        <v>6</v>
      </c>
      <c r="AP160">
        <v>5</v>
      </c>
      <c r="AQ160">
        <v>4</v>
      </c>
      <c r="AR160">
        <v>4</v>
      </c>
      <c r="AS160">
        <v>5</v>
      </c>
      <c r="AT160">
        <v>4</v>
      </c>
      <c r="AU160">
        <v>6</v>
      </c>
      <c r="AV160">
        <v>6</v>
      </c>
      <c r="AW160">
        <v>7</v>
      </c>
      <c r="AX160">
        <v>5</v>
      </c>
      <c r="AY160">
        <v>5</v>
      </c>
      <c r="AZ160">
        <v>5</v>
      </c>
      <c r="BA160">
        <v>3</v>
      </c>
      <c r="BB160">
        <v>5</v>
      </c>
      <c r="BC160">
        <v>5</v>
      </c>
      <c r="BD160">
        <v>5</v>
      </c>
      <c r="BE160">
        <v>6</v>
      </c>
      <c r="BF160">
        <v>6</v>
      </c>
      <c r="BG160">
        <v>7</v>
      </c>
      <c r="BH160">
        <v>7</v>
      </c>
      <c r="BI160">
        <v>7</v>
      </c>
      <c r="BJ160">
        <v>7</v>
      </c>
      <c r="BK160">
        <v>2</v>
      </c>
      <c r="BL160">
        <v>3</v>
      </c>
    </row>
    <row r="161" spans="1:64">
      <c r="A161">
        <v>161</v>
      </c>
      <c r="B161" t="s">
        <v>588</v>
      </c>
      <c r="C161" t="s">
        <v>172</v>
      </c>
      <c r="E161" t="s">
        <v>589</v>
      </c>
      <c r="F161">
        <v>28</v>
      </c>
      <c r="G161" t="s">
        <v>65</v>
      </c>
      <c r="H161" t="s">
        <v>153</v>
      </c>
      <c r="I161" t="s">
        <v>422</v>
      </c>
      <c r="J161" t="s">
        <v>113</v>
      </c>
      <c r="K161">
        <v>15</v>
      </c>
      <c r="L161">
        <v>20</v>
      </c>
      <c r="M161" t="s">
        <v>177</v>
      </c>
      <c r="N161" t="s">
        <v>123</v>
      </c>
      <c r="O161" t="s">
        <v>71</v>
      </c>
      <c r="P161">
        <v>7</v>
      </c>
      <c r="Q161" t="s">
        <v>82</v>
      </c>
      <c r="R161">
        <v>7</v>
      </c>
      <c r="S161" t="s">
        <v>83</v>
      </c>
      <c r="T161" t="s">
        <v>170</v>
      </c>
      <c r="U161">
        <v>7</v>
      </c>
      <c r="V161">
        <v>5</v>
      </c>
      <c r="W161">
        <v>6</v>
      </c>
      <c r="X161">
        <v>6</v>
      </c>
      <c r="Y161">
        <v>5</v>
      </c>
      <c r="Z161">
        <v>7</v>
      </c>
      <c r="AA161">
        <v>6</v>
      </c>
      <c r="AB161">
        <v>6</v>
      </c>
      <c r="AC161">
        <v>6</v>
      </c>
      <c r="AD161">
        <v>6</v>
      </c>
      <c r="AE161">
        <v>7</v>
      </c>
      <c r="AF161">
        <v>6</v>
      </c>
      <c r="AG161">
        <v>6</v>
      </c>
      <c r="AH161">
        <v>6</v>
      </c>
      <c r="AI161">
        <v>7</v>
      </c>
      <c r="AJ161">
        <v>7</v>
      </c>
      <c r="AK161">
        <v>7</v>
      </c>
      <c r="AL161">
        <v>6</v>
      </c>
      <c r="AM161">
        <v>6</v>
      </c>
      <c r="AN161">
        <v>6</v>
      </c>
      <c r="AO161">
        <v>6</v>
      </c>
      <c r="AP161">
        <v>6</v>
      </c>
      <c r="AQ161">
        <v>6</v>
      </c>
      <c r="AR161">
        <v>6</v>
      </c>
      <c r="AS161">
        <v>7</v>
      </c>
      <c r="AT161">
        <v>7</v>
      </c>
      <c r="AU161">
        <v>3</v>
      </c>
      <c r="AV161">
        <v>6</v>
      </c>
      <c r="AW161">
        <v>7</v>
      </c>
      <c r="AX161">
        <v>3</v>
      </c>
      <c r="AY161">
        <v>6</v>
      </c>
      <c r="AZ161">
        <v>6</v>
      </c>
      <c r="BA161">
        <v>7</v>
      </c>
      <c r="BB161">
        <v>7</v>
      </c>
      <c r="BC161">
        <v>5</v>
      </c>
      <c r="BD161">
        <v>5</v>
      </c>
      <c r="BE161">
        <v>5</v>
      </c>
      <c r="BF161">
        <v>6</v>
      </c>
      <c r="BG161">
        <v>6</v>
      </c>
      <c r="BH161">
        <v>7</v>
      </c>
      <c r="BI161">
        <v>7</v>
      </c>
      <c r="BJ161">
        <v>7</v>
      </c>
      <c r="BK161">
        <v>2</v>
      </c>
      <c r="BL161">
        <v>2</v>
      </c>
    </row>
    <row r="162" spans="1:64">
      <c r="A162">
        <v>162</v>
      </c>
      <c r="B162" t="s">
        <v>590</v>
      </c>
      <c r="C162" t="s">
        <v>119</v>
      </c>
      <c r="D162">
        <v>1031089400</v>
      </c>
      <c r="E162" t="s">
        <v>591</v>
      </c>
      <c r="F162">
        <v>21</v>
      </c>
      <c r="G162" t="s">
        <v>94</v>
      </c>
      <c r="H162" t="s">
        <v>78</v>
      </c>
      <c r="I162" t="s">
        <v>67</v>
      </c>
      <c r="J162" t="s">
        <v>113</v>
      </c>
      <c r="K162">
        <v>6</v>
      </c>
      <c r="L162">
        <v>20</v>
      </c>
      <c r="M162" t="s">
        <v>96</v>
      </c>
      <c r="N162" t="s">
        <v>162</v>
      </c>
      <c r="O162" t="s">
        <v>89</v>
      </c>
      <c r="P162">
        <v>5</v>
      </c>
      <c r="Q162" t="s">
        <v>115</v>
      </c>
      <c r="R162">
        <v>3</v>
      </c>
      <c r="S162" t="s">
        <v>73</v>
      </c>
      <c r="T162" t="s">
        <v>74</v>
      </c>
      <c r="U162">
        <v>5</v>
      </c>
      <c r="V162">
        <v>5</v>
      </c>
      <c r="W162">
        <v>3</v>
      </c>
      <c r="X162">
        <v>6</v>
      </c>
      <c r="Y162">
        <v>4</v>
      </c>
      <c r="Z162">
        <v>7</v>
      </c>
      <c r="AA162">
        <v>4</v>
      </c>
      <c r="AB162">
        <v>2</v>
      </c>
      <c r="AC162">
        <v>6</v>
      </c>
      <c r="AD162">
        <v>5</v>
      </c>
      <c r="AE162">
        <v>4</v>
      </c>
      <c r="AF162">
        <v>6</v>
      </c>
      <c r="AG162">
        <v>7</v>
      </c>
      <c r="AH162">
        <v>5</v>
      </c>
      <c r="AI162">
        <v>6</v>
      </c>
      <c r="AJ162">
        <v>6</v>
      </c>
      <c r="AK162">
        <v>7</v>
      </c>
      <c r="AL162">
        <v>7</v>
      </c>
      <c r="AM162">
        <v>7</v>
      </c>
      <c r="AN162">
        <v>7</v>
      </c>
      <c r="AO162">
        <v>5</v>
      </c>
      <c r="AP162">
        <v>5</v>
      </c>
      <c r="AQ162">
        <v>4</v>
      </c>
      <c r="AR162">
        <v>3</v>
      </c>
      <c r="AS162">
        <v>3</v>
      </c>
      <c r="AT162">
        <v>3</v>
      </c>
      <c r="AU162">
        <v>6</v>
      </c>
      <c r="AV162">
        <v>6</v>
      </c>
      <c r="AW162">
        <v>2</v>
      </c>
      <c r="AX162">
        <v>5</v>
      </c>
      <c r="AY162">
        <v>4</v>
      </c>
      <c r="AZ162">
        <v>6</v>
      </c>
      <c r="BA162">
        <v>6</v>
      </c>
      <c r="BB162">
        <v>6</v>
      </c>
      <c r="BC162">
        <v>4</v>
      </c>
      <c r="BD162">
        <v>5</v>
      </c>
      <c r="BE162">
        <v>6</v>
      </c>
      <c r="BF162">
        <v>3</v>
      </c>
      <c r="BG162">
        <v>7</v>
      </c>
      <c r="BH162">
        <v>6</v>
      </c>
      <c r="BI162">
        <v>6</v>
      </c>
      <c r="BJ162">
        <v>6</v>
      </c>
      <c r="BK162">
        <v>4</v>
      </c>
      <c r="BL162">
        <v>5</v>
      </c>
    </row>
    <row r="163" spans="1:64">
      <c r="A163">
        <v>163</v>
      </c>
      <c r="B163" t="s">
        <v>592</v>
      </c>
      <c r="C163" t="s">
        <v>172</v>
      </c>
      <c r="E163" t="s">
        <v>593</v>
      </c>
      <c r="F163">
        <v>25</v>
      </c>
      <c r="G163" t="s">
        <v>65</v>
      </c>
      <c r="H163" t="s">
        <v>121</v>
      </c>
      <c r="I163" t="s">
        <v>67</v>
      </c>
      <c r="J163" t="s">
        <v>113</v>
      </c>
      <c r="K163">
        <v>3</v>
      </c>
      <c r="L163">
        <v>10</v>
      </c>
      <c r="M163" t="s">
        <v>199</v>
      </c>
      <c r="N163" t="s">
        <v>70</v>
      </c>
      <c r="O163" t="s">
        <v>71</v>
      </c>
      <c r="P163">
        <v>4</v>
      </c>
      <c r="Q163" t="s">
        <v>90</v>
      </c>
      <c r="R163">
        <v>5</v>
      </c>
      <c r="S163" t="s">
        <v>73</v>
      </c>
      <c r="T163" t="s">
        <v>91</v>
      </c>
      <c r="U163">
        <v>5</v>
      </c>
      <c r="V163">
        <v>6</v>
      </c>
      <c r="W163">
        <v>2</v>
      </c>
      <c r="X163">
        <v>4</v>
      </c>
      <c r="Y163">
        <v>5</v>
      </c>
      <c r="Z163">
        <v>7</v>
      </c>
      <c r="AA163">
        <v>6</v>
      </c>
      <c r="AB163">
        <v>5</v>
      </c>
      <c r="AC163">
        <v>5</v>
      </c>
      <c r="AD163">
        <v>7</v>
      </c>
      <c r="AE163">
        <v>5</v>
      </c>
      <c r="AF163">
        <v>6</v>
      </c>
      <c r="AG163">
        <v>6</v>
      </c>
      <c r="AH163">
        <v>6</v>
      </c>
      <c r="AI163">
        <v>5</v>
      </c>
      <c r="AJ163">
        <v>5</v>
      </c>
      <c r="AK163">
        <v>6</v>
      </c>
      <c r="AL163">
        <v>6</v>
      </c>
      <c r="AM163">
        <v>5</v>
      </c>
      <c r="AN163">
        <v>5</v>
      </c>
      <c r="AO163">
        <v>6</v>
      </c>
      <c r="AP163">
        <v>5</v>
      </c>
      <c r="AQ163">
        <v>6</v>
      </c>
      <c r="AR163">
        <v>5</v>
      </c>
      <c r="AS163">
        <v>4</v>
      </c>
      <c r="AT163">
        <v>4</v>
      </c>
      <c r="AU163">
        <v>6</v>
      </c>
      <c r="AV163">
        <v>6</v>
      </c>
      <c r="AW163">
        <v>7</v>
      </c>
      <c r="AX163">
        <v>6</v>
      </c>
      <c r="AY163">
        <v>4</v>
      </c>
      <c r="AZ163">
        <v>6</v>
      </c>
      <c r="BA163">
        <v>2</v>
      </c>
      <c r="BB163">
        <v>3</v>
      </c>
      <c r="BC163">
        <v>4</v>
      </c>
      <c r="BD163">
        <v>4</v>
      </c>
      <c r="BE163">
        <v>4</v>
      </c>
      <c r="BF163">
        <v>4</v>
      </c>
      <c r="BG163">
        <v>3</v>
      </c>
      <c r="BH163">
        <v>6</v>
      </c>
      <c r="BI163">
        <v>6</v>
      </c>
      <c r="BJ163">
        <v>6</v>
      </c>
      <c r="BK163">
        <v>3</v>
      </c>
      <c r="BL163">
        <v>6</v>
      </c>
    </row>
    <row r="164" spans="1:64">
      <c r="A164">
        <v>164</v>
      </c>
      <c r="B164" t="s">
        <v>594</v>
      </c>
      <c r="C164" t="s">
        <v>119</v>
      </c>
      <c r="D164">
        <v>1055738899</v>
      </c>
      <c r="E164" t="s">
        <v>595</v>
      </c>
      <c r="F164">
        <v>12</v>
      </c>
      <c r="G164" t="s">
        <v>94</v>
      </c>
      <c r="H164" t="s">
        <v>121</v>
      </c>
      <c r="I164" t="s">
        <v>67</v>
      </c>
      <c r="J164" t="s">
        <v>87</v>
      </c>
      <c r="K164">
        <v>3</v>
      </c>
      <c r="L164">
        <v>3</v>
      </c>
      <c r="M164" t="s">
        <v>283</v>
      </c>
      <c r="N164" t="s">
        <v>123</v>
      </c>
      <c r="O164" t="s">
        <v>71</v>
      </c>
      <c r="P164">
        <v>7</v>
      </c>
      <c r="Q164" t="s">
        <v>105</v>
      </c>
      <c r="R164">
        <v>4</v>
      </c>
      <c r="S164" t="s">
        <v>224</v>
      </c>
      <c r="T164" t="s">
        <v>156</v>
      </c>
      <c r="U164">
        <v>4</v>
      </c>
      <c r="V164">
        <v>4</v>
      </c>
      <c r="W164">
        <v>5</v>
      </c>
      <c r="X164">
        <v>5</v>
      </c>
      <c r="Y164">
        <v>5</v>
      </c>
      <c r="Z164">
        <v>7</v>
      </c>
      <c r="AA164">
        <v>6</v>
      </c>
      <c r="AB164">
        <v>4</v>
      </c>
      <c r="AC164">
        <v>7</v>
      </c>
      <c r="AD164">
        <v>5</v>
      </c>
      <c r="AE164">
        <v>5</v>
      </c>
      <c r="AF164">
        <v>6</v>
      </c>
      <c r="AG164">
        <v>6</v>
      </c>
      <c r="AH164">
        <v>4</v>
      </c>
      <c r="AI164">
        <v>5</v>
      </c>
      <c r="AJ164">
        <v>5</v>
      </c>
      <c r="AK164">
        <v>5</v>
      </c>
      <c r="AL164">
        <v>5</v>
      </c>
      <c r="AM164">
        <v>5</v>
      </c>
      <c r="AN164">
        <v>5</v>
      </c>
      <c r="AO164">
        <v>5</v>
      </c>
      <c r="AP164">
        <v>5</v>
      </c>
      <c r="AQ164">
        <v>5</v>
      </c>
      <c r="AR164">
        <v>5</v>
      </c>
      <c r="AS164">
        <v>5</v>
      </c>
      <c r="AT164">
        <v>5</v>
      </c>
      <c r="AU164">
        <v>5</v>
      </c>
      <c r="AV164">
        <v>5</v>
      </c>
      <c r="AW164">
        <v>5</v>
      </c>
      <c r="AX164">
        <v>1</v>
      </c>
      <c r="AY164">
        <v>7</v>
      </c>
      <c r="AZ164">
        <v>1</v>
      </c>
      <c r="BA164">
        <v>7</v>
      </c>
      <c r="BB164">
        <v>7</v>
      </c>
      <c r="BC164">
        <v>7</v>
      </c>
      <c r="BD164">
        <v>7</v>
      </c>
      <c r="BE164">
        <v>7</v>
      </c>
      <c r="BF164">
        <v>7</v>
      </c>
      <c r="BG164">
        <v>1</v>
      </c>
      <c r="BH164">
        <v>7</v>
      </c>
      <c r="BI164">
        <v>7</v>
      </c>
      <c r="BJ164">
        <v>7</v>
      </c>
      <c r="BK164">
        <v>4</v>
      </c>
      <c r="BL164">
        <v>1</v>
      </c>
    </row>
    <row r="165" spans="1:64">
      <c r="A165">
        <v>165</v>
      </c>
      <c r="B165" t="s">
        <v>596</v>
      </c>
      <c r="C165" t="s">
        <v>216</v>
      </c>
      <c r="D165">
        <v>1025082029</v>
      </c>
      <c r="E165" t="s">
        <v>597</v>
      </c>
      <c r="F165">
        <v>19</v>
      </c>
      <c r="G165" t="s">
        <v>94</v>
      </c>
      <c r="H165" t="s">
        <v>78</v>
      </c>
      <c r="I165" t="s">
        <v>67</v>
      </c>
      <c r="J165" t="s">
        <v>103</v>
      </c>
      <c r="K165">
        <v>3</v>
      </c>
      <c r="L165">
        <v>5</v>
      </c>
      <c r="M165" t="s">
        <v>96</v>
      </c>
      <c r="N165" t="s">
        <v>70</v>
      </c>
      <c r="O165" t="s">
        <v>89</v>
      </c>
      <c r="P165">
        <v>2</v>
      </c>
      <c r="Q165" t="s">
        <v>105</v>
      </c>
      <c r="R165">
        <v>2</v>
      </c>
      <c r="S165" t="s">
        <v>598</v>
      </c>
      <c r="T165" t="s">
        <v>599</v>
      </c>
      <c r="U165">
        <v>3</v>
      </c>
      <c r="V165">
        <v>5</v>
      </c>
      <c r="W165">
        <v>4</v>
      </c>
      <c r="X165">
        <v>4</v>
      </c>
      <c r="Y165">
        <v>4</v>
      </c>
      <c r="Z165">
        <v>6</v>
      </c>
      <c r="AA165">
        <v>4</v>
      </c>
      <c r="AB165">
        <v>2</v>
      </c>
      <c r="AC165">
        <v>2</v>
      </c>
      <c r="AD165">
        <v>1</v>
      </c>
      <c r="AE165">
        <v>7</v>
      </c>
      <c r="AF165">
        <v>7</v>
      </c>
      <c r="AG165">
        <v>7</v>
      </c>
      <c r="AH165">
        <v>7</v>
      </c>
      <c r="AI165">
        <v>6</v>
      </c>
      <c r="AJ165">
        <v>6</v>
      </c>
      <c r="AK165">
        <v>7</v>
      </c>
      <c r="AL165">
        <v>6</v>
      </c>
      <c r="AM165">
        <v>6</v>
      </c>
      <c r="AN165">
        <v>3</v>
      </c>
      <c r="AO165">
        <v>2</v>
      </c>
      <c r="AP165">
        <v>3</v>
      </c>
      <c r="AQ165">
        <v>3</v>
      </c>
      <c r="AR165">
        <v>4</v>
      </c>
      <c r="AS165">
        <v>5</v>
      </c>
      <c r="AT165">
        <v>5</v>
      </c>
      <c r="AU165">
        <v>5</v>
      </c>
      <c r="AV165">
        <v>5</v>
      </c>
      <c r="AW165">
        <v>5</v>
      </c>
      <c r="AX165">
        <v>1</v>
      </c>
      <c r="AY165">
        <v>3</v>
      </c>
      <c r="AZ165">
        <v>3</v>
      </c>
      <c r="BA165">
        <v>7</v>
      </c>
      <c r="BB165">
        <v>7</v>
      </c>
      <c r="BC165">
        <v>7</v>
      </c>
      <c r="BD165">
        <v>4</v>
      </c>
      <c r="BE165">
        <v>4</v>
      </c>
      <c r="BF165">
        <v>4</v>
      </c>
      <c r="BG165">
        <v>4</v>
      </c>
      <c r="BH165">
        <v>7</v>
      </c>
      <c r="BI165">
        <v>7</v>
      </c>
      <c r="BJ165">
        <v>7</v>
      </c>
      <c r="BK165">
        <v>2</v>
      </c>
      <c r="BL165">
        <v>2</v>
      </c>
    </row>
    <row r="166" spans="1:64">
      <c r="A166">
        <v>166</v>
      </c>
      <c r="B166" t="s">
        <v>600</v>
      </c>
      <c r="C166" t="s">
        <v>216</v>
      </c>
      <c r="D166">
        <v>1022500342</v>
      </c>
      <c r="E166" t="s">
        <v>601</v>
      </c>
      <c r="F166">
        <v>27</v>
      </c>
      <c r="G166" t="s">
        <v>65</v>
      </c>
      <c r="H166" t="s">
        <v>153</v>
      </c>
      <c r="I166" t="s">
        <v>422</v>
      </c>
      <c r="J166" t="s">
        <v>113</v>
      </c>
      <c r="K166">
        <v>3</v>
      </c>
      <c r="L166">
        <v>20</v>
      </c>
      <c r="M166" t="s">
        <v>96</v>
      </c>
      <c r="N166" t="s">
        <v>329</v>
      </c>
      <c r="O166" t="s">
        <v>71</v>
      </c>
      <c r="P166">
        <v>7</v>
      </c>
      <c r="Q166" t="s">
        <v>284</v>
      </c>
      <c r="R166">
        <v>5</v>
      </c>
      <c r="S166" t="s">
        <v>124</v>
      </c>
      <c r="T166" t="s">
        <v>74</v>
      </c>
      <c r="U166">
        <v>5</v>
      </c>
      <c r="V166">
        <v>6</v>
      </c>
      <c r="W166">
        <v>5</v>
      </c>
      <c r="X166">
        <v>4</v>
      </c>
      <c r="Y166">
        <v>7</v>
      </c>
      <c r="Z166">
        <v>4</v>
      </c>
      <c r="AA166">
        <v>6</v>
      </c>
      <c r="AB166">
        <v>6</v>
      </c>
      <c r="AC166">
        <v>6</v>
      </c>
      <c r="AD166">
        <v>5</v>
      </c>
      <c r="AE166">
        <v>7</v>
      </c>
      <c r="AF166">
        <v>7</v>
      </c>
      <c r="AG166">
        <v>7</v>
      </c>
      <c r="AH166">
        <v>7</v>
      </c>
      <c r="AI166">
        <v>6</v>
      </c>
      <c r="AJ166">
        <v>6</v>
      </c>
      <c r="AK166">
        <v>6</v>
      </c>
      <c r="AL166">
        <v>6</v>
      </c>
      <c r="AM166">
        <v>7</v>
      </c>
      <c r="AN166">
        <v>1</v>
      </c>
      <c r="AO166">
        <v>5</v>
      </c>
      <c r="AP166">
        <v>5</v>
      </c>
      <c r="AQ166">
        <v>7</v>
      </c>
      <c r="AR166">
        <v>5</v>
      </c>
      <c r="AS166">
        <v>5</v>
      </c>
      <c r="AT166">
        <v>4</v>
      </c>
      <c r="AU166">
        <v>4</v>
      </c>
      <c r="AV166">
        <v>6</v>
      </c>
      <c r="AW166">
        <v>5</v>
      </c>
      <c r="AX166">
        <v>5</v>
      </c>
      <c r="AY166">
        <v>3</v>
      </c>
      <c r="AZ166">
        <v>7</v>
      </c>
      <c r="BA166">
        <v>2</v>
      </c>
      <c r="BB166">
        <v>6</v>
      </c>
      <c r="BC166">
        <v>6</v>
      </c>
      <c r="BD166">
        <v>6</v>
      </c>
      <c r="BE166">
        <v>6</v>
      </c>
      <c r="BF166">
        <v>7</v>
      </c>
      <c r="BG166">
        <v>6</v>
      </c>
      <c r="BH166">
        <v>6</v>
      </c>
      <c r="BI166">
        <v>6</v>
      </c>
      <c r="BJ166">
        <v>6</v>
      </c>
      <c r="BK166">
        <v>5</v>
      </c>
      <c r="BL166">
        <v>3</v>
      </c>
    </row>
    <row r="167" spans="1:64">
      <c r="A167">
        <v>167</v>
      </c>
      <c r="B167" t="s">
        <v>602</v>
      </c>
      <c r="C167" t="s">
        <v>111</v>
      </c>
      <c r="D167">
        <v>1020414779</v>
      </c>
      <c r="E167" t="s">
        <v>603</v>
      </c>
      <c r="F167">
        <v>27</v>
      </c>
      <c r="G167" t="s">
        <v>94</v>
      </c>
      <c r="H167" t="s">
        <v>153</v>
      </c>
      <c r="I167" t="s">
        <v>328</v>
      </c>
      <c r="J167" t="s">
        <v>113</v>
      </c>
      <c r="K167">
        <v>13</v>
      </c>
      <c r="L167">
        <v>40</v>
      </c>
      <c r="M167" t="s">
        <v>177</v>
      </c>
      <c r="N167" t="s">
        <v>162</v>
      </c>
      <c r="O167" t="s">
        <v>71</v>
      </c>
      <c r="P167">
        <v>6</v>
      </c>
      <c r="Q167" t="s">
        <v>72</v>
      </c>
      <c r="R167">
        <v>4</v>
      </c>
      <c r="S167" t="s">
        <v>224</v>
      </c>
      <c r="T167" t="s">
        <v>74</v>
      </c>
      <c r="U167">
        <v>3</v>
      </c>
      <c r="V167">
        <v>5</v>
      </c>
      <c r="W167">
        <v>3</v>
      </c>
      <c r="X167">
        <v>3</v>
      </c>
      <c r="Y167">
        <v>3</v>
      </c>
      <c r="Z167">
        <v>6</v>
      </c>
      <c r="AA167">
        <v>2</v>
      </c>
      <c r="AB167">
        <v>3</v>
      </c>
      <c r="AC167">
        <v>5</v>
      </c>
      <c r="AD167">
        <v>1</v>
      </c>
      <c r="AE167">
        <v>6</v>
      </c>
      <c r="AF167">
        <v>4</v>
      </c>
      <c r="AG167">
        <v>4</v>
      </c>
      <c r="AH167">
        <v>7</v>
      </c>
      <c r="AI167">
        <v>7</v>
      </c>
      <c r="AJ167">
        <v>7</v>
      </c>
      <c r="AK167">
        <v>7</v>
      </c>
      <c r="AL167">
        <v>7</v>
      </c>
      <c r="AM167">
        <v>7</v>
      </c>
      <c r="AN167">
        <v>3</v>
      </c>
      <c r="AO167">
        <v>4</v>
      </c>
      <c r="AP167">
        <v>4</v>
      </c>
      <c r="AQ167">
        <v>4</v>
      </c>
      <c r="AR167">
        <v>7</v>
      </c>
      <c r="AS167">
        <v>7</v>
      </c>
      <c r="AT167">
        <v>4</v>
      </c>
      <c r="AU167">
        <v>3</v>
      </c>
      <c r="AV167">
        <v>7</v>
      </c>
      <c r="AW167">
        <v>7</v>
      </c>
      <c r="AX167">
        <v>6</v>
      </c>
      <c r="AY167">
        <v>3</v>
      </c>
      <c r="AZ167">
        <v>7</v>
      </c>
      <c r="BA167">
        <v>4</v>
      </c>
      <c r="BB167">
        <v>5</v>
      </c>
      <c r="BC167">
        <v>6</v>
      </c>
      <c r="BD167">
        <v>6</v>
      </c>
      <c r="BE167">
        <v>4</v>
      </c>
      <c r="BF167">
        <v>6</v>
      </c>
      <c r="BG167">
        <v>7</v>
      </c>
      <c r="BH167">
        <v>7</v>
      </c>
      <c r="BI167">
        <v>7</v>
      </c>
      <c r="BJ167">
        <v>7</v>
      </c>
      <c r="BK167">
        <v>2</v>
      </c>
      <c r="BL167">
        <v>4</v>
      </c>
    </row>
    <row r="168" spans="1:64">
      <c r="A168">
        <v>168</v>
      </c>
      <c r="B168" t="s">
        <v>604</v>
      </c>
      <c r="C168" t="s">
        <v>76</v>
      </c>
      <c r="D168">
        <v>1039152204</v>
      </c>
      <c r="E168" t="s">
        <v>605</v>
      </c>
      <c r="F168">
        <v>25</v>
      </c>
      <c r="G168" t="s">
        <v>94</v>
      </c>
      <c r="H168" t="s">
        <v>153</v>
      </c>
      <c r="I168" t="s">
        <v>328</v>
      </c>
      <c r="J168" t="s">
        <v>113</v>
      </c>
      <c r="K168">
        <v>3</v>
      </c>
      <c r="L168">
        <v>2</v>
      </c>
      <c r="M168" t="s">
        <v>96</v>
      </c>
      <c r="N168" t="s">
        <v>70</v>
      </c>
      <c r="O168" t="s">
        <v>71</v>
      </c>
      <c r="P168">
        <v>3</v>
      </c>
      <c r="Q168" t="s">
        <v>105</v>
      </c>
      <c r="R168">
        <v>6</v>
      </c>
      <c r="S168" t="s">
        <v>606</v>
      </c>
      <c r="T168" t="s">
        <v>188</v>
      </c>
      <c r="U168">
        <v>6</v>
      </c>
      <c r="V168">
        <v>4</v>
      </c>
      <c r="W168">
        <v>5</v>
      </c>
      <c r="X168">
        <v>5</v>
      </c>
      <c r="Y168">
        <v>3</v>
      </c>
      <c r="Z168">
        <v>3</v>
      </c>
      <c r="AA168">
        <v>4</v>
      </c>
      <c r="AB168">
        <v>3</v>
      </c>
      <c r="AC168">
        <v>5</v>
      </c>
      <c r="AD168">
        <v>4</v>
      </c>
      <c r="AE168">
        <v>6</v>
      </c>
      <c r="AF168">
        <v>5</v>
      </c>
      <c r="AG168">
        <v>6</v>
      </c>
      <c r="AH168">
        <v>7</v>
      </c>
      <c r="AI168">
        <v>5</v>
      </c>
      <c r="AJ168">
        <v>4</v>
      </c>
      <c r="AK168">
        <v>6</v>
      </c>
      <c r="AL168">
        <v>6</v>
      </c>
      <c r="AM168">
        <v>5</v>
      </c>
      <c r="AN168">
        <v>2</v>
      </c>
      <c r="AO168">
        <v>5</v>
      </c>
      <c r="AP168">
        <v>5</v>
      </c>
      <c r="AQ168">
        <v>5</v>
      </c>
      <c r="AR168">
        <v>4</v>
      </c>
      <c r="AS168">
        <v>3</v>
      </c>
      <c r="AT168">
        <v>3</v>
      </c>
      <c r="AU168">
        <v>5</v>
      </c>
      <c r="AV168">
        <v>4</v>
      </c>
      <c r="AW168">
        <v>5</v>
      </c>
      <c r="AX168">
        <v>2</v>
      </c>
      <c r="AY168">
        <v>5</v>
      </c>
      <c r="AZ168">
        <v>5</v>
      </c>
      <c r="BA168">
        <v>4</v>
      </c>
      <c r="BB168">
        <v>6</v>
      </c>
      <c r="BC168">
        <v>5</v>
      </c>
      <c r="BD168">
        <v>5</v>
      </c>
      <c r="BE168">
        <v>4</v>
      </c>
      <c r="BF168">
        <v>3</v>
      </c>
      <c r="BG168">
        <v>6</v>
      </c>
      <c r="BH168">
        <v>6</v>
      </c>
      <c r="BI168">
        <v>4</v>
      </c>
      <c r="BJ168">
        <v>4</v>
      </c>
      <c r="BK168">
        <v>3</v>
      </c>
      <c r="BL168">
        <v>2</v>
      </c>
    </row>
    <row r="169" spans="1:64">
      <c r="A169">
        <v>169</v>
      </c>
      <c r="B169" t="s">
        <v>607</v>
      </c>
      <c r="C169" t="s">
        <v>63</v>
      </c>
      <c r="D169">
        <v>1020774198</v>
      </c>
      <c r="E169" t="s">
        <v>608</v>
      </c>
      <c r="F169">
        <v>29</v>
      </c>
      <c r="G169" t="s">
        <v>65</v>
      </c>
      <c r="H169" t="s">
        <v>153</v>
      </c>
      <c r="I169" t="s">
        <v>79</v>
      </c>
      <c r="J169" t="s">
        <v>113</v>
      </c>
      <c r="K169">
        <v>2</v>
      </c>
      <c r="L169">
        <v>3</v>
      </c>
      <c r="M169" t="s">
        <v>96</v>
      </c>
      <c r="N169" t="s">
        <v>162</v>
      </c>
      <c r="O169" t="s">
        <v>89</v>
      </c>
      <c r="P169">
        <v>6</v>
      </c>
      <c r="Q169" t="s">
        <v>82</v>
      </c>
      <c r="R169">
        <v>6</v>
      </c>
      <c r="S169" t="s">
        <v>73</v>
      </c>
      <c r="T169" t="s">
        <v>150</v>
      </c>
      <c r="U169">
        <v>4</v>
      </c>
      <c r="V169">
        <v>2</v>
      </c>
      <c r="W169">
        <v>4</v>
      </c>
      <c r="X169">
        <v>4</v>
      </c>
      <c r="Y169">
        <v>4</v>
      </c>
      <c r="Z169">
        <v>6</v>
      </c>
      <c r="AA169">
        <v>2</v>
      </c>
      <c r="AB169">
        <v>3</v>
      </c>
      <c r="AC169">
        <v>4</v>
      </c>
      <c r="AD169">
        <v>1</v>
      </c>
      <c r="AE169">
        <v>4</v>
      </c>
      <c r="AF169">
        <v>3</v>
      </c>
      <c r="AG169">
        <v>4</v>
      </c>
      <c r="AH169">
        <v>3</v>
      </c>
      <c r="AI169">
        <v>6</v>
      </c>
      <c r="AJ169">
        <v>6</v>
      </c>
      <c r="AK169">
        <v>6</v>
      </c>
      <c r="AL169">
        <v>6</v>
      </c>
      <c r="AM169">
        <v>6</v>
      </c>
      <c r="AN169">
        <v>4</v>
      </c>
      <c r="AO169">
        <v>4</v>
      </c>
      <c r="AP169">
        <v>4</v>
      </c>
      <c r="AQ169">
        <v>4</v>
      </c>
      <c r="AR169">
        <v>4</v>
      </c>
      <c r="AS169">
        <v>4</v>
      </c>
      <c r="AT169">
        <v>4</v>
      </c>
      <c r="AU169">
        <v>4</v>
      </c>
      <c r="AV169">
        <v>6</v>
      </c>
      <c r="AW169">
        <v>7</v>
      </c>
      <c r="AX169">
        <v>3</v>
      </c>
      <c r="AY169">
        <v>5</v>
      </c>
      <c r="AZ169">
        <v>1</v>
      </c>
      <c r="BA169">
        <v>3</v>
      </c>
      <c r="BB169">
        <v>7</v>
      </c>
      <c r="BC169">
        <v>4</v>
      </c>
      <c r="BD169">
        <v>6</v>
      </c>
      <c r="BE169">
        <v>4</v>
      </c>
      <c r="BF169">
        <v>4</v>
      </c>
      <c r="BG169">
        <v>6</v>
      </c>
      <c r="BH169">
        <v>5</v>
      </c>
      <c r="BI169">
        <v>5</v>
      </c>
      <c r="BJ169">
        <v>4</v>
      </c>
      <c r="BK169">
        <v>5</v>
      </c>
      <c r="BL169">
        <v>2</v>
      </c>
    </row>
    <row r="170" spans="1:64">
      <c r="A170">
        <v>170</v>
      </c>
      <c r="B170" t="s">
        <v>609</v>
      </c>
      <c r="C170" t="s">
        <v>172</v>
      </c>
      <c r="E170" t="s">
        <v>610</v>
      </c>
      <c r="F170">
        <v>26</v>
      </c>
      <c r="G170" t="s">
        <v>65</v>
      </c>
      <c r="H170" t="s">
        <v>153</v>
      </c>
      <c r="I170" t="s">
        <v>67</v>
      </c>
      <c r="J170" t="s">
        <v>611</v>
      </c>
      <c r="K170">
        <v>2</v>
      </c>
      <c r="L170">
        <v>3</v>
      </c>
      <c r="M170" t="s">
        <v>133</v>
      </c>
      <c r="N170" t="s">
        <v>70</v>
      </c>
      <c r="O170" t="s">
        <v>71</v>
      </c>
      <c r="P170">
        <v>5</v>
      </c>
      <c r="Q170" t="s">
        <v>105</v>
      </c>
      <c r="R170">
        <v>4</v>
      </c>
      <c r="S170" t="s">
        <v>163</v>
      </c>
      <c r="T170" t="s">
        <v>405</v>
      </c>
      <c r="U170">
        <v>5</v>
      </c>
      <c r="V170">
        <v>5</v>
      </c>
      <c r="W170">
        <v>5</v>
      </c>
      <c r="X170">
        <v>5</v>
      </c>
      <c r="Y170">
        <v>3</v>
      </c>
      <c r="Z170">
        <v>5</v>
      </c>
      <c r="AA170">
        <v>4</v>
      </c>
      <c r="AB170">
        <v>6</v>
      </c>
      <c r="AC170">
        <v>4</v>
      </c>
      <c r="AD170">
        <v>3</v>
      </c>
      <c r="AE170">
        <v>4</v>
      </c>
      <c r="AF170">
        <v>3</v>
      </c>
      <c r="AG170">
        <v>3</v>
      </c>
      <c r="AH170">
        <v>3</v>
      </c>
      <c r="AI170">
        <v>5</v>
      </c>
      <c r="AJ170">
        <v>5</v>
      </c>
      <c r="AK170">
        <v>6</v>
      </c>
      <c r="AL170">
        <v>5</v>
      </c>
      <c r="AM170">
        <v>5</v>
      </c>
      <c r="AN170">
        <v>2</v>
      </c>
      <c r="AO170">
        <v>5</v>
      </c>
      <c r="AP170">
        <v>6</v>
      </c>
      <c r="AQ170">
        <v>6</v>
      </c>
      <c r="AR170">
        <v>5</v>
      </c>
      <c r="AS170">
        <v>5</v>
      </c>
      <c r="AT170">
        <v>5</v>
      </c>
      <c r="AU170">
        <v>5</v>
      </c>
      <c r="AV170">
        <v>5</v>
      </c>
      <c r="AW170">
        <v>6</v>
      </c>
      <c r="AX170">
        <v>5</v>
      </c>
      <c r="AY170">
        <v>5</v>
      </c>
      <c r="AZ170">
        <v>3</v>
      </c>
      <c r="BA170">
        <v>5</v>
      </c>
      <c r="BB170">
        <v>5</v>
      </c>
      <c r="BC170">
        <v>3</v>
      </c>
      <c r="BD170">
        <v>2</v>
      </c>
      <c r="BE170">
        <v>2</v>
      </c>
      <c r="BF170">
        <v>2</v>
      </c>
      <c r="BG170">
        <v>3</v>
      </c>
      <c r="BH170">
        <v>4</v>
      </c>
      <c r="BI170">
        <v>5</v>
      </c>
      <c r="BJ170">
        <v>4</v>
      </c>
      <c r="BK170">
        <v>5</v>
      </c>
      <c r="BL170">
        <v>3</v>
      </c>
    </row>
    <row r="171" spans="1:64">
      <c r="A171">
        <v>171</v>
      </c>
      <c r="B171" t="s">
        <v>612</v>
      </c>
      <c r="C171" t="s">
        <v>166</v>
      </c>
      <c r="D171">
        <v>1092551504</v>
      </c>
      <c r="E171" t="s">
        <v>613</v>
      </c>
      <c r="F171">
        <v>31</v>
      </c>
      <c r="G171" t="s">
        <v>65</v>
      </c>
      <c r="H171" t="s">
        <v>153</v>
      </c>
      <c r="I171" t="s">
        <v>328</v>
      </c>
      <c r="J171" t="s">
        <v>113</v>
      </c>
      <c r="K171">
        <v>1</v>
      </c>
      <c r="L171">
        <v>5</v>
      </c>
      <c r="M171" t="s">
        <v>614</v>
      </c>
      <c r="N171" t="s">
        <v>254</v>
      </c>
      <c r="O171" t="s">
        <v>71</v>
      </c>
      <c r="P171">
        <v>7</v>
      </c>
      <c r="Q171" t="s">
        <v>97</v>
      </c>
      <c r="R171">
        <v>7</v>
      </c>
      <c r="S171" t="s">
        <v>192</v>
      </c>
      <c r="T171" t="s">
        <v>170</v>
      </c>
      <c r="U171">
        <v>4</v>
      </c>
      <c r="V171">
        <v>5</v>
      </c>
      <c r="W171">
        <v>5</v>
      </c>
      <c r="X171">
        <v>5</v>
      </c>
      <c r="Y171">
        <v>4</v>
      </c>
      <c r="Z171">
        <v>7</v>
      </c>
      <c r="AA171">
        <v>4</v>
      </c>
      <c r="AB171">
        <v>2</v>
      </c>
      <c r="AC171">
        <v>5</v>
      </c>
      <c r="AD171">
        <v>5</v>
      </c>
      <c r="AE171">
        <v>6</v>
      </c>
      <c r="AF171">
        <v>6</v>
      </c>
      <c r="AG171">
        <v>6</v>
      </c>
      <c r="AH171">
        <v>6</v>
      </c>
      <c r="AI171">
        <v>6</v>
      </c>
      <c r="AJ171">
        <v>6</v>
      </c>
      <c r="AK171">
        <v>6</v>
      </c>
      <c r="AL171">
        <v>6</v>
      </c>
      <c r="AM171">
        <v>4</v>
      </c>
      <c r="AN171">
        <v>2</v>
      </c>
      <c r="AO171">
        <v>4</v>
      </c>
      <c r="AP171">
        <v>4</v>
      </c>
      <c r="AQ171">
        <v>5</v>
      </c>
      <c r="AR171">
        <v>4</v>
      </c>
      <c r="AS171">
        <v>4</v>
      </c>
      <c r="AT171">
        <v>4</v>
      </c>
      <c r="AU171">
        <v>7</v>
      </c>
      <c r="AV171">
        <v>6</v>
      </c>
      <c r="AW171">
        <v>5</v>
      </c>
      <c r="AX171">
        <v>2</v>
      </c>
      <c r="AY171">
        <v>6</v>
      </c>
      <c r="AZ171">
        <v>2</v>
      </c>
      <c r="BA171">
        <v>6</v>
      </c>
      <c r="BB171">
        <v>5</v>
      </c>
      <c r="BC171">
        <v>4</v>
      </c>
      <c r="BD171">
        <v>4</v>
      </c>
      <c r="BE171">
        <v>4</v>
      </c>
      <c r="BF171">
        <v>5</v>
      </c>
      <c r="BG171">
        <v>6</v>
      </c>
      <c r="BH171">
        <v>5</v>
      </c>
      <c r="BI171">
        <v>5</v>
      </c>
      <c r="BJ171">
        <v>5</v>
      </c>
      <c r="BK171">
        <v>1</v>
      </c>
      <c r="BL171">
        <v>1</v>
      </c>
    </row>
    <row r="172" spans="1:64">
      <c r="A172">
        <v>172</v>
      </c>
      <c r="B172" t="s">
        <v>615</v>
      </c>
      <c r="C172" t="s">
        <v>100</v>
      </c>
      <c r="D172">
        <v>1047897900</v>
      </c>
      <c r="E172" t="s">
        <v>616</v>
      </c>
      <c r="F172">
        <v>37</v>
      </c>
      <c r="G172" t="s">
        <v>65</v>
      </c>
      <c r="H172" t="s">
        <v>153</v>
      </c>
      <c r="I172" t="s">
        <v>67</v>
      </c>
      <c r="J172" t="s">
        <v>113</v>
      </c>
      <c r="K172">
        <v>1</v>
      </c>
      <c r="L172">
        <v>2</v>
      </c>
      <c r="M172" t="s">
        <v>617</v>
      </c>
      <c r="N172" t="s">
        <v>162</v>
      </c>
      <c r="O172" t="s">
        <v>89</v>
      </c>
      <c r="P172">
        <v>6</v>
      </c>
      <c r="Q172" t="s">
        <v>72</v>
      </c>
      <c r="R172">
        <v>5</v>
      </c>
      <c r="S172" t="s">
        <v>73</v>
      </c>
      <c r="T172" t="s">
        <v>405</v>
      </c>
      <c r="U172">
        <v>5</v>
      </c>
      <c r="V172">
        <v>2</v>
      </c>
      <c r="W172">
        <v>5</v>
      </c>
      <c r="X172">
        <v>4</v>
      </c>
      <c r="Y172">
        <v>3</v>
      </c>
      <c r="Z172">
        <v>7</v>
      </c>
      <c r="AA172">
        <v>3</v>
      </c>
      <c r="AB172">
        <v>6</v>
      </c>
      <c r="AC172">
        <v>4</v>
      </c>
      <c r="AD172">
        <v>3</v>
      </c>
      <c r="AE172">
        <v>6</v>
      </c>
      <c r="AF172">
        <v>4</v>
      </c>
      <c r="AG172">
        <v>6</v>
      </c>
      <c r="AH172">
        <v>4</v>
      </c>
      <c r="AI172">
        <v>7</v>
      </c>
      <c r="AJ172">
        <v>7</v>
      </c>
      <c r="AK172">
        <v>7</v>
      </c>
      <c r="AL172">
        <v>6</v>
      </c>
      <c r="AM172">
        <v>4</v>
      </c>
      <c r="AN172">
        <v>5</v>
      </c>
      <c r="AO172">
        <v>5</v>
      </c>
      <c r="AP172">
        <v>5</v>
      </c>
      <c r="AQ172">
        <v>6</v>
      </c>
      <c r="AR172">
        <v>5</v>
      </c>
      <c r="AS172">
        <v>7</v>
      </c>
      <c r="AT172">
        <v>7</v>
      </c>
      <c r="AU172">
        <v>5</v>
      </c>
      <c r="AV172">
        <v>6</v>
      </c>
      <c r="AW172">
        <v>5</v>
      </c>
      <c r="AX172">
        <v>5</v>
      </c>
      <c r="AY172">
        <v>5</v>
      </c>
      <c r="AZ172">
        <v>1</v>
      </c>
      <c r="BA172">
        <v>6</v>
      </c>
      <c r="BB172">
        <v>5</v>
      </c>
      <c r="BC172">
        <v>5</v>
      </c>
      <c r="BD172">
        <v>5</v>
      </c>
      <c r="BE172">
        <v>6</v>
      </c>
      <c r="BF172">
        <v>4</v>
      </c>
      <c r="BG172">
        <v>6</v>
      </c>
      <c r="BH172">
        <v>5</v>
      </c>
      <c r="BI172">
        <v>6</v>
      </c>
      <c r="BJ172">
        <v>5</v>
      </c>
      <c r="BK172">
        <v>6</v>
      </c>
      <c r="BL172">
        <v>4</v>
      </c>
    </row>
    <row r="173" spans="1:64">
      <c r="A173">
        <v>173</v>
      </c>
      <c r="B173" t="s">
        <v>618</v>
      </c>
      <c r="C173" t="s">
        <v>63</v>
      </c>
      <c r="D173">
        <v>1045273921</v>
      </c>
      <c r="E173" t="s">
        <v>619</v>
      </c>
      <c r="F173">
        <v>29</v>
      </c>
      <c r="G173" t="s">
        <v>65</v>
      </c>
      <c r="H173" t="s">
        <v>153</v>
      </c>
      <c r="I173" t="s">
        <v>422</v>
      </c>
      <c r="J173" t="s">
        <v>68</v>
      </c>
      <c r="K173">
        <v>1</v>
      </c>
      <c r="L173">
        <v>2</v>
      </c>
      <c r="M173" t="s">
        <v>620</v>
      </c>
      <c r="N173" t="s">
        <v>162</v>
      </c>
      <c r="O173" t="s">
        <v>71</v>
      </c>
      <c r="P173">
        <v>4</v>
      </c>
      <c r="Q173" t="s">
        <v>284</v>
      </c>
      <c r="R173">
        <v>3</v>
      </c>
      <c r="S173" t="s">
        <v>83</v>
      </c>
      <c r="T173" t="s">
        <v>170</v>
      </c>
      <c r="U173">
        <v>3</v>
      </c>
      <c r="V173">
        <v>1</v>
      </c>
      <c r="W173">
        <v>3</v>
      </c>
      <c r="X173">
        <v>3</v>
      </c>
      <c r="Y173">
        <v>1</v>
      </c>
      <c r="Z173">
        <v>3</v>
      </c>
      <c r="AA173">
        <v>2</v>
      </c>
      <c r="AB173">
        <v>4</v>
      </c>
      <c r="AC173">
        <v>4</v>
      </c>
      <c r="AD173">
        <v>4</v>
      </c>
      <c r="AE173">
        <v>3</v>
      </c>
      <c r="AF173">
        <v>3</v>
      </c>
      <c r="AG173">
        <v>4</v>
      </c>
      <c r="AH173">
        <v>4</v>
      </c>
      <c r="AI173">
        <v>6</v>
      </c>
      <c r="AJ173">
        <v>6</v>
      </c>
      <c r="AK173">
        <v>6</v>
      </c>
      <c r="AL173">
        <v>6</v>
      </c>
      <c r="AM173">
        <v>5</v>
      </c>
      <c r="AN173">
        <v>1</v>
      </c>
      <c r="AO173">
        <v>5</v>
      </c>
      <c r="AP173">
        <v>5</v>
      </c>
      <c r="AQ173">
        <v>5</v>
      </c>
      <c r="AR173">
        <v>3</v>
      </c>
      <c r="AS173">
        <v>3</v>
      </c>
      <c r="AT173">
        <v>3</v>
      </c>
      <c r="AU173">
        <v>6</v>
      </c>
      <c r="AV173">
        <v>6</v>
      </c>
      <c r="AW173">
        <v>6</v>
      </c>
      <c r="AX173">
        <v>5</v>
      </c>
      <c r="AY173">
        <v>3</v>
      </c>
      <c r="AZ173">
        <v>5</v>
      </c>
      <c r="BA173">
        <v>4</v>
      </c>
      <c r="BB173">
        <v>6</v>
      </c>
      <c r="BC173">
        <v>4</v>
      </c>
      <c r="BD173">
        <v>4</v>
      </c>
      <c r="BE173">
        <v>4</v>
      </c>
      <c r="BF173">
        <v>4</v>
      </c>
      <c r="BG173">
        <v>7</v>
      </c>
      <c r="BH173">
        <v>7</v>
      </c>
      <c r="BI173">
        <v>7</v>
      </c>
      <c r="BJ173">
        <v>7</v>
      </c>
      <c r="BK173">
        <v>1</v>
      </c>
      <c r="BL173">
        <v>2</v>
      </c>
    </row>
    <row r="174" spans="1:64">
      <c r="A174">
        <v>174</v>
      </c>
      <c r="B174" t="s">
        <v>621</v>
      </c>
      <c r="C174" t="s">
        <v>135</v>
      </c>
      <c r="D174">
        <v>1020352491</v>
      </c>
      <c r="E174" t="s">
        <v>622</v>
      </c>
      <c r="F174">
        <v>26</v>
      </c>
      <c r="G174" t="s">
        <v>94</v>
      </c>
      <c r="H174" t="s">
        <v>153</v>
      </c>
      <c r="I174" t="s">
        <v>328</v>
      </c>
      <c r="J174" t="s">
        <v>113</v>
      </c>
      <c r="K174">
        <v>6</v>
      </c>
      <c r="L174">
        <v>7</v>
      </c>
      <c r="M174" t="s">
        <v>360</v>
      </c>
      <c r="N174" t="s">
        <v>162</v>
      </c>
      <c r="O174" t="s">
        <v>71</v>
      </c>
      <c r="P174">
        <v>6</v>
      </c>
      <c r="Q174" t="s">
        <v>90</v>
      </c>
      <c r="R174">
        <v>4</v>
      </c>
      <c r="S174" t="s">
        <v>73</v>
      </c>
      <c r="T174" t="s">
        <v>170</v>
      </c>
      <c r="U174">
        <v>6</v>
      </c>
      <c r="V174">
        <v>3</v>
      </c>
      <c r="W174">
        <v>4</v>
      </c>
      <c r="X174">
        <v>5</v>
      </c>
      <c r="Y174">
        <v>2</v>
      </c>
      <c r="Z174">
        <v>3</v>
      </c>
      <c r="AA174">
        <v>4</v>
      </c>
      <c r="AB174">
        <v>6</v>
      </c>
      <c r="AC174">
        <v>5</v>
      </c>
      <c r="AD174">
        <v>4</v>
      </c>
      <c r="AE174">
        <v>6</v>
      </c>
      <c r="AF174">
        <v>6</v>
      </c>
      <c r="AG174">
        <v>2</v>
      </c>
      <c r="AH174">
        <v>6</v>
      </c>
      <c r="AI174">
        <v>7</v>
      </c>
      <c r="AJ174">
        <v>7</v>
      </c>
      <c r="AK174">
        <v>7</v>
      </c>
      <c r="AL174">
        <v>2</v>
      </c>
      <c r="AM174">
        <v>4</v>
      </c>
      <c r="AN174">
        <v>2</v>
      </c>
      <c r="AO174">
        <v>5</v>
      </c>
      <c r="AP174">
        <v>4</v>
      </c>
      <c r="AQ174">
        <v>3</v>
      </c>
      <c r="AR174">
        <v>4</v>
      </c>
      <c r="AS174">
        <v>6</v>
      </c>
      <c r="AT174">
        <v>4</v>
      </c>
      <c r="AU174">
        <v>1</v>
      </c>
      <c r="AV174">
        <v>6</v>
      </c>
      <c r="AW174">
        <v>2</v>
      </c>
      <c r="AX174">
        <v>5</v>
      </c>
      <c r="AY174">
        <v>3</v>
      </c>
      <c r="AZ174">
        <v>7</v>
      </c>
      <c r="BA174">
        <v>7</v>
      </c>
      <c r="BB174">
        <v>6</v>
      </c>
      <c r="BC174">
        <v>3</v>
      </c>
      <c r="BD174">
        <v>5</v>
      </c>
      <c r="BE174">
        <v>2</v>
      </c>
      <c r="BF174">
        <v>4</v>
      </c>
      <c r="BG174">
        <v>7</v>
      </c>
      <c r="BH174">
        <v>6</v>
      </c>
      <c r="BI174">
        <v>6</v>
      </c>
      <c r="BJ174">
        <v>4</v>
      </c>
      <c r="BK174">
        <v>2</v>
      </c>
      <c r="BL174">
        <v>2</v>
      </c>
    </row>
    <row r="175" spans="1:64">
      <c r="A175">
        <v>175</v>
      </c>
      <c r="B175" t="s">
        <v>623</v>
      </c>
      <c r="C175" t="s">
        <v>119</v>
      </c>
      <c r="D175">
        <v>1099119684</v>
      </c>
      <c r="E175" t="s">
        <v>624</v>
      </c>
      <c r="F175">
        <v>27</v>
      </c>
      <c r="G175" t="s">
        <v>94</v>
      </c>
      <c r="H175" t="s">
        <v>144</v>
      </c>
      <c r="I175" t="s">
        <v>79</v>
      </c>
      <c r="J175" t="s">
        <v>68</v>
      </c>
      <c r="K175">
        <v>5</v>
      </c>
      <c r="L175">
        <v>10</v>
      </c>
      <c r="M175" t="s">
        <v>325</v>
      </c>
      <c r="N175" t="s">
        <v>625</v>
      </c>
      <c r="O175" t="s">
        <v>71</v>
      </c>
      <c r="P175">
        <v>5</v>
      </c>
      <c r="Q175" t="s">
        <v>169</v>
      </c>
      <c r="R175">
        <v>6</v>
      </c>
      <c r="S175" t="s">
        <v>83</v>
      </c>
      <c r="T175" t="s">
        <v>150</v>
      </c>
      <c r="U175">
        <v>4</v>
      </c>
      <c r="V175">
        <v>4</v>
      </c>
      <c r="W175">
        <v>4</v>
      </c>
      <c r="X175">
        <v>6</v>
      </c>
      <c r="Y175">
        <v>5</v>
      </c>
      <c r="Z175">
        <v>5</v>
      </c>
      <c r="AA175">
        <v>4</v>
      </c>
      <c r="AB175">
        <v>6</v>
      </c>
      <c r="AC175">
        <v>4</v>
      </c>
      <c r="AD175">
        <v>4</v>
      </c>
      <c r="AE175">
        <v>6</v>
      </c>
      <c r="AF175">
        <v>6</v>
      </c>
      <c r="AG175">
        <v>6</v>
      </c>
      <c r="AH175">
        <v>5</v>
      </c>
      <c r="AI175">
        <v>7</v>
      </c>
      <c r="AJ175">
        <v>7</v>
      </c>
      <c r="AK175">
        <v>7</v>
      </c>
      <c r="AL175">
        <v>6</v>
      </c>
      <c r="AM175">
        <v>6</v>
      </c>
      <c r="AN175">
        <v>7</v>
      </c>
      <c r="AO175">
        <v>5</v>
      </c>
      <c r="AP175">
        <v>5</v>
      </c>
      <c r="AQ175">
        <v>4</v>
      </c>
      <c r="AR175">
        <v>4</v>
      </c>
      <c r="AS175">
        <v>4</v>
      </c>
      <c r="AT175">
        <v>4</v>
      </c>
      <c r="AU175">
        <v>5</v>
      </c>
      <c r="AV175">
        <v>5</v>
      </c>
      <c r="AW175">
        <v>5</v>
      </c>
      <c r="AX175">
        <v>3</v>
      </c>
      <c r="AY175">
        <v>6</v>
      </c>
      <c r="AZ175">
        <v>3</v>
      </c>
      <c r="BA175">
        <v>6</v>
      </c>
      <c r="BB175">
        <v>6</v>
      </c>
      <c r="BC175">
        <v>6</v>
      </c>
      <c r="BD175">
        <v>7</v>
      </c>
      <c r="BE175">
        <v>6</v>
      </c>
      <c r="BF175">
        <v>6</v>
      </c>
      <c r="BG175">
        <v>6</v>
      </c>
      <c r="BH175">
        <v>6</v>
      </c>
      <c r="BI175">
        <v>6</v>
      </c>
      <c r="BJ175">
        <v>4</v>
      </c>
      <c r="BK175">
        <v>3</v>
      </c>
      <c r="BL175">
        <v>3</v>
      </c>
    </row>
    <row r="176" spans="1:64">
      <c r="A176">
        <v>176</v>
      </c>
      <c r="B176" t="s">
        <v>626</v>
      </c>
      <c r="C176" t="s">
        <v>76</v>
      </c>
      <c r="D176">
        <v>164147261</v>
      </c>
      <c r="E176" t="s">
        <v>627</v>
      </c>
      <c r="F176">
        <v>25</v>
      </c>
      <c r="G176" t="s">
        <v>65</v>
      </c>
      <c r="H176" t="s">
        <v>153</v>
      </c>
      <c r="I176" t="s">
        <v>431</v>
      </c>
      <c r="J176" t="s">
        <v>113</v>
      </c>
      <c r="K176">
        <v>1</v>
      </c>
      <c r="L176">
        <v>3</v>
      </c>
      <c r="M176" t="s">
        <v>137</v>
      </c>
      <c r="N176" t="s">
        <v>123</v>
      </c>
      <c r="O176" t="s">
        <v>71</v>
      </c>
      <c r="P176">
        <v>5</v>
      </c>
      <c r="Q176" t="s">
        <v>82</v>
      </c>
      <c r="R176">
        <v>6</v>
      </c>
      <c r="S176" t="s">
        <v>163</v>
      </c>
      <c r="T176" t="s">
        <v>150</v>
      </c>
      <c r="U176">
        <v>2</v>
      </c>
      <c r="V176">
        <v>5</v>
      </c>
      <c r="W176">
        <v>5</v>
      </c>
      <c r="X176">
        <v>4</v>
      </c>
      <c r="Y176">
        <v>6</v>
      </c>
      <c r="Z176">
        <v>6</v>
      </c>
      <c r="AA176">
        <v>6</v>
      </c>
      <c r="AB176">
        <v>2</v>
      </c>
      <c r="AC176">
        <v>7</v>
      </c>
      <c r="AD176">
        <v>5</v>
      </c>
      <c r="AE176">
        <v>7</v>
      </c>
      <c r="AF176">
        <v>5</v>
      </c>
      <c r="AG176">
        <v>5</v>
      </c>
      <c r="AH176">
        <v>6</v>
      </c>
      <c r="AI176">
        <v>6</v>
      </c>
      <c r="AJ176">
        <v>6</v>
      </c>
      <c r="AK176">
        <v>5</v>
      </c>
      <c r="AL176">
        <v>7</v>
      </c>
      <c r="AM176">
        <v>7</v>
      </c>
      <c r="AN176">
        <v>2</v>
      </c>
      <c r="AO176">
        <v>7</v>
      </c>
      <c r="AP176">
        <v>6</v>
      </c>
      <c r="AQ176">
        <v>2</v>
      </c>
      <c r="AR176">
        <v>7</v>
      </c>
      <c r="AS176">
        <v>7</v>
      </c>
      <c r="AT176">
        <v>5</v>
      </c>
      <c r="AU176">
        <v>4</v>
      </c>
      <c r="AV176">
        <v>7</v>
      </c>
      <c r="AW176">
        <v>7</v>
      </c>
      <c r="AX176">
        <v>5</v>
      </c>
      <c r="AY176">
        <v>3</v>
      </c>
      <c r="AZ176">
        <v>7</v>
      </c>
      <c r="BA176">
        <v>6</v>
      </c>
      <c r="BB176">
        <v>4</v>
      </c>
      <c r="BC176">
        <v>4</v>
      </c>
      <c r="BD176">
        <v>6</v>
      </c>
      <c r="BE176">
        <v>6</v>
      </c>
      <c r="BF176">
        <v>6</v>
      </c>
      <c r="BG176">
        <v>4</v>
      </c>
      <c r="BH176">
        <v>5</v>
      </c>
      <c r="BI176">
        <v>5</v>
      </c>
      <c r="BJ176">
        <v>5</v>
      </c>
      <c r="BK176">
        <v>4</v>
      </c>
      <c r="BL176">
        <v>5</v>
      </c>
    </row>
    <row r="177" spans="1:64">
      <c r="A177">
        <v>177</v>
      </c>
      <c r="B177" t="s">
        <v>628</v>
      </c>
      <c r="C177" t="s">
        <v>76</v>
      </c>
      <c r="D177">
        <v>1028607518</v>
      </c>
      <c r="E177" t="s">
        <v>629</v>
      </c>
      <c r="F177">
        <v>22</v>
      </c>
      <c r="G177" t="s">
        <v>65</v>
      </c>
      <c r="H177" t="s">
        <v>78</v>
      </c>
      <c r="I177" t="s">
        <v>79</v>
      </c>
      <c r="J177" t="s">
        <v>113</v>
      </c>
      <c r="K177">
        <v>4</v>
      </c>
      <c r="L177">
        <v>10</v>
      </c>
      <c r="M177" t="s">
        <v>154</v>
      </c>
      <c r="N177" t="s">
        <v>262</v>
      </c>
      <c r="O177" t="s">
        <v>71</v>
      </c>
      <c r="P177">
        <v>5</v>
      </c>
      <c r="Q177" t="s">
        <v>72</v>
      </c>
      <c r="R177">
        <v>4</v>
      </c>
      <c r="S177" t="s">
        <v>73</v>
      </c>
      <c r="T177" t="s">
        <v>74</v>
      </c>
      <c r="U177">
        <v>4</v>
      </c>
      <c r="V177">
        <v>5</v>
      </c>
      <c r="W177">
        <v>4</v>
      </c>
      <c r="X177">
        <v>3</v>
      </c>
      <c r="Y177">
        <v>2</v>
      </c>
      <c r="Z177">
        <v>6</v>
      </c>
      <c r="AA177">
        <v>5</v>
      </c>
      <c r="AB177">
        <v>3</v>
      </c>
      <c r="AC177">
        <v>4</v>
      </c>
      <c r="AD177">
        <v>1</v>
      </c>
      <c r="AE177">
        <v>5</v>
      </c>
      <c r="AF177">
        <v>5</v>
      </c>
      <c r="AG177">
        <v>4</v>
      </c>
      <c r="AH177">
        <v>5</v>
      </c>
      <c r="AI177">
        <v>7</v>
      </c>
      <c r="AJ177">
        <v>6</v>
      </c>
      <c r="AK177">
        <v>7</v>
      </c>
      <c r="AL177">
        <v>6</v>
      </c>
      <c r="AM177">
        <v>7</v>
      </c>
      <c r="AN177">
        <v>3</v>
      </c>
      <c r="AO177">
        <v>7</v>
      </c>
      <c r="AP177">
        <v>7</v>
      </c>
      <c r="AQ177">
        <v>6</v>
      </c>
      <c r="AR177">
        <v>4</v>
      </c>
      <c r="AS177">
        <v>4</v>
      </c>
      <c r="AT177">
        <v>4</v>
      </c>
      <c r="AU177">
        <v>6</v>
      </c>
      <c r="AV177">
        <v>6</v>
      </c>
      <c r="AW177">
        <v>7</v>
      </c>
      <c r="AX177">
        <v>1</v>
      </c>
      <c r="AY177">
        <v>4</v>
      </c>
      <c r="AZ177">
        <v>2</v>
      </c>
      <c r="BA177">
        <v>7</v>
      </c>
      <c r="BB177">
        <v>7</v>
      </c>
      <c r="BC177">
        <v>5</v>
      </c>
      <c r="BD177">
        <v>4</v>
      </c>
      <c r="BE177">
        <v>4</v>
      </c>
      <c r="BF177">
        <v>4</v>
      </c>
      <c r="BG177">
        <v>5</v>
      </c>
      <c r="BH177">
        <v>6</v>
      </c>
      <c r="BI177">
        <v>6</v>
      </c>
      <c r="BJ177">
        <v>6</v>
      </c>
      <c r="BK177">
        <v>4</v>
      </c>
      <c r="BL177">
        <v>2</v>
      </c>
    </row>
    <row r="178" spans="1:64">
      <c r="A178">
        <v>178</v>
      </c>
      <c r="B178" t="s">
        <v>630</v>
      </c>
      <c r="C178" t="s">
        <v>111</v>
      </c>
      <c r="D178">
        <v>1029750295</v>
      </c>
      <c r="E178" t="s">
        <v>631</v>
      </c>
      <c r="F178">
        <v>33</v>
      </c>
      <c r="G178" t="s">
        <v>65</v>
      </c>
      <c r="H178" t="s">
        <v>153</v>
      </c>
      <c r="I178" t="s">
        <v>328</v>
      </c>
      <c r="J178" t="s">
        <v>113</v>
      </c>
      <c r="K178">
        <v>0.5</v>
      </c>
      <c r="L178">
        <v>0.5</v>
      </c>
      <c r="M178" t="s">
        <v>632</v>
      </c>
      <c r="N178" t="s">
        <v>70</v>
      </c>
      <c r="O178" t="s">
        <v>71</v>
      </c>
      <c r="P178">
        <v>2</v>
      </c>
      <c r="Q178" t="s">
        <v>97</v>
      </c>
      <c r="R178">
        <v>2</v>
      </c>
      <c r="S178" t="s">
        <v>209</v>
      </c>
      <c r="T178" t="s">
        <v>633</v>
      </c>
      <c r="U178">
        <v>3</v>
      </c>
      <c r="V178">
        <v>4</v>
      </c>
      <c r="W178">
        <v>5</v>
      </c>
      <c r="X178">
        <v>5</v>
      </c>
      <c r="Y178">
        <v>6</v>
      </c>
      <c r="Z178">
        <v>6</v>
      </c>
      <c r="AA178">
        <v>6</v>
      </c>
      <c r="AB178">
        <v>5</v>
      </c>
      <c r="AC178">
        <v>4</v>
      </c>
      <c r="AD178">
        <v>4</v>
      </c>
      <c r="AE178">
        <v>4</v>
      </c>
      <c r="AF178">
        <v>2</v>
      </c>
      <c r="AG178">
        <v>1</v>
      </c>
      <c r="AH178">
        <v>2</v>
      </c>
      <c r="AI178">
        <v>4</v>
      </c>
      <c r="AJ178">
        <v>4</v>
      </c>
      <c r="AK178">
        <v>4</v>
      </c>
      <c r="AL178">
        <v>4</v>
      </c>
      <c r="AM178">
        <v>4</v>
      </c>
      <c r="AN178">
        <v>1</v>
      </c>
      <c r="AO178">
        <v>4</v>
      </c>
      <c r="AP178">
        <v>4</v>
      </c>
      <c r="AQ178">
        <v>6</v>
      </c>
      <c r="AR178">
        <v>2</v>
      </c>
      <c r="AS178">
        <v>2</v>
      </c>
      <c r="AT178">
        <v>2</v>
      </c>
      <c r="AU178">
        <v>4</v>
      </c>
      <c r="AV178">
        <v>2</v>
      </c>
      <c r="AW178">
        <v>2</v>
      </c>
      <c r="AX178">
        <v>2</v>
      </c>
      <c r="AY178">
        <v>3</v>
      </c>
      <c r="AZ178">
        <v>5</v>
      </c>
      <c r="BA178">
        <v>5</v>
      </c>
      <c r="BB178">
        <v>4</v>
      </c>
      <c r="BC178">
        <v>2</v>
      </c>
      <c r="BD178">
        <v>2</v>
      </c>
      <c r="BE178">
        <v>2</v>
      </c>
      <c r="BF178">
        <v>2</v>
      </c>
      <c r="BG178">
        <v>1</v>
      </c>
      <c r="BH178">
        <v>3</v>
      </c>
      <c r="BI178">
        <v>2</v>
      </c>
      <c r="BJ178">
        <v>2</v>
      </c>
      <c r="BK178">
        <v>5</v>
      </c>
      <c r="BL178">
        <v>3</v>
      </c>
    </row>
    <row r="179" spans="1:64">
      <c r="A179">
        <v>179</v>
      </c>
      <c r="B179" t="s">
        <v>634</v>
      </c>
      <c r="C179" t="s">
        <v>216</v>
      </c>
      <c r="D179">
        <v>196254827</v>
      </c>
      <c r="E179" t="s">
        <v>635</v>
      </c>
      <c r="F179">
        <v>26</v>
      </c>
      <c r="G179" t="s">
        <v>65</v>
      </c>
      <c r="H179" t="s">
        <v>78</v>
      </c>
      <c r="I179" t="s">
        <v>328</v>
      </c>
      <c r="J179" t="s">
        <v>68</v>
      </c>
      <c r="K179">
        <v>1</v>
      </c>
      <c r="L179">
        <v>3</v>
      </c>
      <c r="M179" t="s">
        <v>325</v>
      </c>
      <c r="N179" t="s">
        <v>162</v>
      </c>
      <c r="O179" t="s">
        <v>71</v>
      </c>
      <c r="P179">
        <v>3</v>
      </c>
      <c r="Q179" t="s">
        <v>82</v>
      </c>
      <c r="R179">
        <v>5</v>
      </c>
      <c r="S179" t="s">
        <v>530</v>
      </c>
      <c r="T179" t="s">
        <v>397</v>
      </c>
      <c r="U179">
        <v>4</v>
      </c>
      <c r="V179">
        <v>5</v>
      </c>
      <c r="W179">
        <v>4</v>
      </c>
      <c r="X179">
        <v>5</v>
      </c>
      <c r="Y179">
        <v>5</v>
      </c>
      <c r="Z179">
        <v>7</v>
      </c>
      <c r="AA179">
        <v>5</v>
      </c>
      <c r="AB179">
        <v>5</v>
      </c>
      <c r="AC179">
        <v>6</v>
      </c>
      <c r="AD179">
        <v>5</v>
      </c>
      <c r="AE179">
        <v>7</v>
      </c>
      <c r="AF179">
        <v>4</v>
      </c>
      <c r="AG179">
        <v>6</v>
      </c>
      <c r="AH179">
        <v>6</v>
      </c>
      <c r="AI179">
        <v>7</v>
      </c>
      <c r="AJ179">
        <v>7</v>
      </c>
      <c r="AK179">
        <v>7</v>
      </c>
      <c r="AL179">
        <v>7</v>
      </c>
      <c r="AM179">
        <v>5</v>
      </c>
      <c r="AN179">
        <v>5</v>
      </c>
      <c r="AO179">
        <v>5</v>
      </c>
      <c r="AP179">
        <v>6</v>
      </c>
      <c r="AQ179">
        <v>6</v>
      </c>
      <c r="AR179">
        <v>6</v>
      </c>
      <c r="AS179">
        <v>6</v>
      </c>
      <c r="AT179">
        <v>6</v>
      </c>
      <c r="AU179">
        <v>5</v>
      </c>
      <c r="AV179">
        <v>6</v>
      </c>
      <c r="AW179">
        <v>7</v>
      </c>
      <c r="AX179">
        <v>3</v>
      </c>
      <c r="AY179">
        <v>4</v>
      </c>
      <c r="AZ179">
        <v>6</v>
      </c>
      <c r="BA179">
        <v>4</v>
      </c>
      <c r="BB179">
        <v>5</v>
      </c>
      <c r="BC179">
        <v>4</v>
      </c>
      <c r="BD179">
        <v>4</v>
      </c>
      <c r="BE179">
        <v>4</v>
      </c>
      <c r="BF179">
        <v>4</v>
      </c>
      <c r="BG179">
        <v>5</v>
      </c>
      <c r="BH179">
        <v>5</v>
      </c>
      <c r="BI179">
        <v>5</v>
      </c>
      <c r="BJ179">
        <v>5</v>
      </c>
      <c r="BK179">
        <v>2</v>
      </c>
      <c r="BL179">
        <v>1</v>
      </c>
    </row>
    <row r="180" spans="1:64">
      <c r="A180">
        <v>180</v>
      </c>
      <c r="B180" t="s">
        <v>636</v>
      </c>
      <c r="C180" t="s">
        <v>119</v>
      </c>
      <c r="D180">
        <v>1032256887</v>
      </c>
      <c r="E180" t="s">
        <v>637</v>
      </c>
      <c r="F180">
        <v>18</v>
      </c>
      <c r="G180" t="s">
        <v>65</v>
      </c>
      <c r="H180" t="s">
        <v>86</v>
      </c>
      <c r="I180" t="s">
        <v>422</v>
      </c>
      <c r="J180" t="s">
        <v>68</v>
      </c>
      <c r="K180">
        <v>8</v>
      </c>
      <c r="L180">
        <v>15</v>
      </c>
      <c r="M180" t="s">
        <v>222</v>
      </c>
      <c r="N180" t="s">
        <v>70</v>
      </c>
      <c r="O180" t="s">
        <v>71</v>
      </c>
      <c r="P180">
        <v>6</v>
      </c>
      <c r="Q180" t="s">
        <v>115</v>
      </c>
      <c r="R180">
        <v>5</v>
      </c>
      <c r="S180" t="s">
        <v>224</v>
      </c>
      <c r="T180" t="s">
        <v>74</v>
      </c>
      <c r="U180">
        <v>5</v>
      </c>
      <c r="V180">
        <v>5</v>
      </c>
      <c r="W180">
        <v>4</v>
      </c>
      <c r="X180">
        <v>5</v>
      </c>
      <c r="Y180">
        <v>5</v>
      </c>
      <c r="Z180">
        <v>4</v>
      </c>
      <c r="AA180">
        <v>3</v>
      </c>
      <c r="AB180">
        <v>4</v>
      </c>
      <c r="AC180">
        <v>5</v>
      </c>
      <c r="AD180">
        <v>4</v>
      </c>
      <c r="AE180">
        <v>5</v>
      </c>
      <c r="AF180">
        <v>3</v>
      </c>
      <c r="AG180">
        <v>4</v>
      </c>
      <c r="AH180">
        <v>4</v>
      </c>
      <c r="AI180">
        <v>6</v>
      </c>
      <c r="AJ180">
        <v>6</v>
      </c>
      <c r="AK180">
        <v>7</v>
      </c>
      <c r="AL180">
        <v>6</v>
      </c>
      <c r="AM180">
        <v>5</v>
      </c>
      <c r="AN180">
        <v>3</v>
      </c>
      <c r="AO180">
        <v>5</v>
      </c>
      <c r="AP180">
        <v>4</v>
      </c>
      <c r="AQ180">
        <v>3</v>
      </c>
      <c r="AR180">
        <v>6</v>
      </c>
      <c r="AS180">
        <v>6</v>
      </c>
      <c r="AT180">
        <v>6</v>
      </c>
      <c r="AU180">
        <v>6</v>
      </c>
      <c r="AV180">
        <v>5</v>
      </c>
      <c r="AW180">
        <v>5</v>
      </c>
      <c r="AX180">
        <v>2</v>
      </c>
      <c r="AY180">
        <v>6</v>
      </c>
      <c r="AZ180">
        <v>7</v>
      </c>
      <c r="BA180">
        <v>5</v>
      </c>
      <c r="BB180">
        <v>7</v>
      </c>
      <c r="BC180">
        <v>6</v>
      </c>
      <c r="BD180">
        <v>6</v>
      </c>
      <c r="BE180">
        <v>7</v>
      </c>
      <c r="BF180">
        <v>5</v>
      </c>
      <c r="BG180">
        <v>6</v>
      </c>
      <c r="BH180">
        <v>5</v>
      </c>
      <c r="BI180">
        <v>5</v>
      </c>
      <c r="BJ180">
        <v>5</v>
      </c>
      <c r="BK180">
        <v>3</v>
      </c>
      <c r="BL180">
        <v>2</v>
      </c>
    </row>
    <row r="181" spans="1:64">
      <c r="A181">
        <v>181</v>
      </c>
      <c r="B181" t="s">
        <v>638</v>
      </c>
      <c r="C181" t="s">
        <v>100</v>
      </c>
      <c r="D181">
        <v>1066640627</v>
      </c>
      <c r="E181" t="s">
        <v>639</v>
      </c>
      <c r="F181">
        <v>26</v>
      </c>
      <c r="G181" t="s">
        <v>94</v>
      </c>
      <c r="H181" t="s">
        <v>121</v>
      </c>
      <c r="I181" t="s">
        <v>79</v>
      </c>
      <c r="J181" t="s">
        <v>113</v>
      </c>
      <c r="K181">
        <v>20</v>
      </c>
      <c r="L181">
        <v>40</v>
      </c>
      <c r="M181" t="s">
        <v>104</v>
      </c>
      <c r="N181" t="s">
        <v>208</v>
      </c>
      <c r="O181" t="s">
        <v>71</v>
      </c>
      <c r="P181">
        <v>7</v>
      </c>
      <c r="Q181" t="s">
        <v>82</v>
      </c>
      <c r="R181">
        <v>6</v>
      </c>
      <c r="S181" t="s">
        <v>73</v>
      </c>
      <c r="T181" t="s">
        <v>74</v>
      </c>
      <c r="U181">
        <v>5</v>
      </c>
      <c r="V181">
        <v>4</v>
      </c>
      <c r="W181">
        <v>4</v>
      </c>
      <c r="X181">
        <v>5</v>
      </c>
      <c r="Y181">
        <v>3</v>
      </c>
      <c r="Z181">
        <v>5</v>
      </c>
      <c r="AA181">
        <v>4</v>
      </c>
      <c r="AB181">
        <v>3</v>
      </c>
      <c r="AC181">
        <v>5</v>
      </c>
      <c r="AD181">
        <v>3</v>
      </c>
      <c r="AE181">
        <v>7</v>
      </c>
      <c r="AF181">
        <v>7</v>
      </c>
      <c r="AG181">
        <v>5</v>
      </c>
      <c r="AH181">
        <v>6</v>
      </c>
      <c r="AI181">
        <v>7</v>
      </c>
      <c r="AJ181">
        <v>7</v>
      </c>
      <c r="AK181">
        <v>7</v>
      </c>
      <c r="AL181">
        <v>7</v>
      </c>
      <c r="AM181">
        <v>6</v>
      </c>
      <c r="AN181">
        <v>2</v>
      </c>
      <c r="AO181">
        <v>6</v>
      </c>
      <c r="AP181">
        <v>7</v>
      </c>
      <c r="AQ181">
        <v>6</v>
      </c>
      <c r="AR181">
        <v>7</v>
      </c>
      <c r="AS181">
        <v>6</v>
      </c>
      <c r="AT181">
        <v>5</v>
      </c>
      <c r="AU181">
        <v>4</v>
      </c>
      <c r="AV181">
        <v>7</v>
      </c>
      <c r="AW181">
        <v>7</v>
      </c>
      <c r="AX181">
        <v>1</v>
      </c>
      <c r="AY181">
        <v>7</v>
      </c>
      <c r="AZ181">
        <v>3</v>
      </c>
      <c r="BA181">
        <v>7</v>
      </c>
      <c r="BB181">
        <v>7</v>
      </c>
      <c r="BC181">
        <v>7</v>
      </c>
      <c r="BD181">
        <v>7</v>
      </c>
      <c r="BE181">
        <v>6</v>
      </c>
      <c r="BF181">
        <v>7</v>
      </c>
      <c r="BG181">
        <v>7</v>
      </c>
      <c r="BH181">
        <v>7</v>
      </c>
      <c r="BI181">
        <v>7</v>
      </c>
      <c r="BJ181">
        <v>7</v>
      </c>
      <c r="BK181">
        <v>2</v>
      </c>
      <c r="BL181">
        <v>1</v>
      </c>
    </row>
    <row r="182" spans="1:64">
      <c r="A182">
        <v>182</v>
      </c>
      <c r="B182" t="s">
        <v>640</v>
      </c>
      <c r="C182" t="s">
        <v>111</v>
      </c>
      <c r="D182">
        <v>1064784889</v>
      </c>
      <c r="E182" t="s">
        <v>641</v>
      </c>
      <c r="F182">
        <v>26</v>
      </c>
      <c r="G182" t="s">
        <v>65</v>
      </c>
      <c r="H182" t="s">
        <v>153</v>
      </c>
      <c r="I182" t="s">
        <v>422</v>
      </c>
      <c r="J182" t="s">
        <v>113</v>
      </c>
      <c r="K182">
        <v>6</v>
      </c>
      <c r="L182">
        <v>30</v>
      </c>
      <c r="M182" t="s">
        <v>283</v>
      </c>
      <c r="N182" t="s">
        <v>162</v>
      </c>
      <c r="O182" t="s">
        <v>71</v>
      </c>
      <c r="P182">
        <v>6</v>
      </c>
      <c r="Q182" t="s">
        <v>72</v>
      </c>
      <c r="R182">
        <v>5</v>
      </c>
      <c r="S182" t="s">
        <v>73</v>
      </c>
      <c r="T182" t="s">
        <v>164</v>
      </c>
      <c r="U182">
        <v>4</v>
      </c>
      <c r="V182">
        <v>4</v>
      </c>
      <c r="W182">
        <v>4</v>
      </c>
      <c r="X182">
        <v>4</v>
      </c>
      <c r="Y182">
        <v>4</v>
      </c>
      <c r="Z182">
        <v>5</v>
      </c>
      <c r="AA182">
        <v>3</v>
      </c>
      <c r="AB182">
        <v>4</v>
      </c>
      <c r="AC182">
        <v>4</v>
      </c>
      <c r="AD182">
        <v>3</v>
      </c>
      <c r="AE182">
        <v>5</v>
      </c>
      <c r="AF182">
        <v>5</v>
      </c>
      <c r="AG182">
        <v>5</v>
      </c>
      <c r="AH182">
        <v>5</v>
      </c>
      <c r="AI182">
        <v>5</v>
      </c>
      <c r="AJ182">
        <v>5</v>
      </c>
      <c r="AK182">
        <v>5</v>
      </c>
      <c r="AL182">
        <v>5</v>
      </c>
      <c r="AM182">
        <v>5</v>
      </c>
      <c r="AN182">
        <v>5</v>
      </c>
      <c r="AO182">
        <v>5</v>
      </c>
      <c r="AP182">
        <v>5</v>
      </c>
      <c r="AQ182">
        <v>5</v>
      </c>
      <c r="AR182">
        <v>5</v>
      </c>
      <c r="AS182">
        <v>5</v>
      </c>
      <c r="AT182">
        <v>5</v>
      </c>
      <c r="AU182">
        <v>5</v>
      </c>
      <c r="AV182">
        <v>5</v>
      </c>
      <c r="AW182">
        <v>5</v>
      </c>
      <c r="AX182">
        <v>4</v>
      </c>
      <c r="AY182">
        <v>5</v>
      </c>
      <c r="AZ182">
        <v>4</v>
      </c>
      <c r="BA182">
        <v>5</v>
      </c>
      <c r="BB182">
        <v>5</v>
      </c>
      <c r="BC182">
        <v>4</v>
      </c>
      <c r="BD182">
        <v>6</v>
      </c>
      <c r="BE182">
        <v>5</v>
      </c>
      <c r="BF182">
        <v>5</v>
      </c>
      <c r="BG182">
        <v>5</v>
      </c>
      <c r="BH182">
        <v>6</v>
      </c>
      <c r="BI182">
        <v>6</v>
      </c>
      <c r="BJ182">
        <v>6</v>
      </c>
      <c r="BK182">
        <v>3</v>
      </c>
      <c r="BL182">
        <v>3</v>
      </c>
    </row>
    <row r="183" spans="1:64">
      <c r="A183">
        <v>183</v>
      </c>
      <c r="B183" t="s">
        <v>642</v>
      </c>
      <c r="C183" t="s">
        <v>135</v>
      </c>
      <c r="D183">
        <v>1049465117</v>
      </c>
      <c r="E183" t="s">
        <v>643</v>
      </c>
      <c r="F183">
        <v>33</v>
      </c>
      <c r="G183" t="s">
        <v>94</v>
      </c>
      <c r="H183" t="s">
        <v>400</v>
      </c>
      <c r="I183" t="s">
        <v>328</v>
      </c>
      <c r="J183" t="s">
        <v>644</v>
      </c>
      <c r="K183">
        <v>7</v>
      </c>
      <c r="L183">
        <v>10</v>
      </c>
      <c r="M183" t="s">
        <v>268</v>
      </c>
      <c r="N183" t="s">
        <v>162</v>
      </c>
      <c r="O183" t="s">
        <v>71</v>
      </c>
      <c r="P183">
        <v>6</v>
      </c>
      <c r="Q183" t="s">
        <v>82</v>
      </c>
      <c r="R183">
        <v>6</v>
      </c>
      <c r="S183" t="s">
        <v>645</v>
      </c>
      <c r="T183" t="s">
        <v>150</v>
      </c>
      <c r="U183">
        <v>4</v>
      </c>
      <c r="V183">
        <v>5</v>
      </c>
      <c r="W183">
        <v>4</v>
      </c>
      <c r="X183">
        <v>5</v>
      </c>
      <c r="Y183">
        <v>5</v>
      </c>
      <c r="Z183">
        <v>7</v>
      </c>
      <c r="AA183">
        <v>6</v>
      </c>
      <c r="AB183">
        <v>5</v>
      </c>
      <c r="AC183">
        <v>4</v>
      </c>
      <c r="AD183">
        <v>4</v>
      </c>
      <c r="AE183">
        <v>6</v>
      </c>
      <c r="AF183">
        <v>4</v>
      </c>
      <c r="AG183">
        <v>5</v>
      </c>
      <c r="AH183">
        <v>6</v>
      </c>
      <c r="AI183">
        <v>7</v>
      </c>
      <c r="AJ183">
        <v>7</v>
      </c>
      <c r="AK183">
        <v>7</v>
      </c>
      <c r="AL183">
        <v>6</v>
      </c>
      <c r="AM183">
        <v>5</v>
      </c>
      <c r="AN183">
        <v>4</v>
      </c>
      <c r="AO183">
        <v>5</v>
      </c>
      <c r="AP183">
        <v>5</v>
      </c>
      <c r="AQ183">
        <v>4</v>
      </c>
      <c r="AR183">
        <v>6</v>
      </c>
      <c r="AS183">
        <v>5</v>
      </c>
      <c r="AT183">
        <v>5</v>
      </c>
      <c r="AU183">
        <v>5</v>
      </c>
      <c r="AV183">
        <v>4</v>
      </c>
      <c r="AW183">
        <v>2</v>
      </c>
      <c r="AX183">
        <v>1</v>
      </c>
      <c r="AY183">
        <v>6</v>
      </c>
      <c r="AZ183">
        <v>3</v>
      </c>
      <c r="BA183">
        <v>6</v>
      </c>
      <c r="BB183">
        <v>6</v>
      </c>
      <c r="BC183">
        <v>5</v>
      </c>
      <c r="BD183">
        <v>5</v>
      </c>
      <c r="BE183">
        <v>4</v>
      </c>
      <c r="BF183">
        <v>4</v>
      </c>
      <c r="BG183">
        <v>5</v>
      </c>
      <c r="BH183">
        <v>5</v>
      </c>
      <c r="BI183">
        <v>5</v>
      </c>
      <c r="BJ183">
        <v>5</v>
      </c>
      <c r="BK183">
        <v>7</v>
      </c>
      <c r="BL183">
        <v>5</v>
      </c>
    </row>
    <row r="184" spans="1:64">
      <c r="A184">
        <v>184</v>
      </c>
      <c r="B184" t="s">
        <v>646</v>
      </c>
      <c r="C184" t="s">
        <v>76</v>
      </c>
      <c r="D184">
        <v>1032720272</v>
      </c>
      <c r="E184" t="s">
        <v>647</v>
      </c>
      <c r="F184">
        <v>33</v>
      </c>
      <c r="G184" t="s">
        <v>65</v>
      </c>
      <c r="H184" t="s">
        <v>153</v>
      </c>
      <c r="I184" t="s">
        <v>422</v>
      </c>
      <c r="J184" t="s">
        <v>95</v>
      </c>
      <c r="K184" t="s">
        <v>648</v>
      </c>
      <c r="L184" t="s">
        <v>649</v>
      </c>
      <c r="M184" t="s">
        <v>147</v>
      </c>
      <c r="N184" t="s">
        <v>162</v>
      </c>
      <c r="O184" t="s">
        <v>71</v>
      </c>
      <c r="P184">
        <v>6</v>
      </c>
      <c r="Q184" t="s">
        <v>90</v>
      </c>
      <c r="R184">
        <v>5</v>
      </c>
      <c r="S184" t="s">
        <v>73</v>
      </c>
      <c r="T184" t="s">
        <v>98</v>
      </c>
      <c r="U184">
        <v>3</v>
      </c>
      <c r="V184">
        <v>2</v>
      </c>
      <c r="W184">
        <v>4</v>
      </c>
      <c r="X184">
        <v>2</v>
      </c>
      <c r="Y184">
        <v>1</v>
      </c>
      <c r="Z184">
        <v>2</v>
      </c>
      <c r="AA184">
        <v>1</v>
      </c>
      <c r="AB184">
        <v>3</v>
      </c>
      <c r="AC184">
        <v>2</v>
      </c>
      <c r="AD184">
        <v>3</v>
      </c>
      <c r="AE184">
        <v>5</v>
      </c>
      <c r="AF184">
        <v>6</v>
      </c>
      <c r="AG184">
        <v>6</v>
      </c>
      <c r="AH184">
        <v>7</v>
      </c>
      <c r="AI184">
        <v>6</v>
      </c>
      <c r="AJ184">
        <v>7</v>
      </c>
      <c r="AK184">
        <v>6</v>
      </c>
      <c r="AL184">
        <v>5</v>
      </c>
      <c r="AM184">
        <v>6</v>
      </c>
      <c r="AN184">
        <v>2</v>
      </c>
      <c r="AO184">
        <v>4</v>
      </c>
      <c r="AP184">
        <v>4</v>
      </c>
      <c r="AQ184">
        <v>4</v>
      </c>
      <c r="AR184">
        <v>4</v>
      </c>
      <c r="AS184">
        <v>4</v>
      </c>
      <c r="AT184">
        <v>4</v>
      </c>
      <c r="AU184">
        <v>4</v>
      </c>
      <c r="AV184">
        <v>6</v>
      </c>
      <c r="AW184">
        <v>6</v>
      </c>
      <c r="AX184">
        <v>5</v>
      </c>
      <c r="AY184">
        <v>4</v>
      </c>
      <c r="AZ184">
        <v>5</v>
      </c>
      <c r="BA184">
        <v>3</v>
      </c>
      <c r="BB184">
        <v>5</v>
      </c>
      <c r="BC184">
        <v>3</v>
      </c>
      <c r="BD184">
        <v>6</v>
      </c>
      <c r="BE184">
        <v>5</v>
      </c>
      <c r="BF184">
        <v>5</v>
      </c>
      <c r="BG184">
        <v>5</v>
      </c>
      <c r="BH184">
        <v>6</v>
      </c>
      <c r="BI184">
        <v>6</v>
      </c>
      <c r="BJ184">
        <v>6</v>
      </c>
      <c r="BK184">
        <v>3</v>
      </c>
      <c r="BL184">
        <v>3</v>
      </c>
    </row>
    <row r="185" spans="1:64">
      <c r="A185">
        <v>185</v>
      </c>
      <c r="B185" t="s">
        <v>650</v>
      </c>
      <c r="C185" t="s">
        <v>76</v>
      </c>
      <c r="D185">
        <v>1025486401</v>
      </c>
      <c r="E185" t="s">
        <v>651</v>
      </c>
      <c r="F185">
        <v>25</v>
      </c>
      <c r="G185" t="s">
        <v>65</v>
      </c>
      <c r="H185" t="s">
        <v>121</v>
      </c>
      <c r="I185" t="s">
        <v>79</v>
      </c>
      <c r="J185" t="s">
        <v>103</v>
      </c>
      <c r="K185">
        <v>10</v>
      </c>
      <c r="L185">
        <v>50</v>
      </c>
      <c r="M185" t="s">
        <v>652</v>
      </c>
      <c r="N185" t="s">
        <v>123</v>
      </c>
      <c r="O185" t="s">
        <v>71</v>
      </c>
      <c r="P185">
        <v>4</v>
      </c>
      <c r="Q185" t="s">
        <v>105</v>
      </c>
      <c r="R185">
        <v>4</v>
      </c>
      <c r="S185" t="s">
        <v>73</v>
      </c>
      <c r="T185" t="s">
        <v>164</v>
      </c>
      <c r="U185">
        <v>3</v>
      </c>
      <c r="V185">
        <v>3</v>
      </c>
      <c r="W185">
        <v>4</v>
      </c>
      <c r="X185">
        <v>4</v>
      </c>
      <c r="Y185">
        <v>4</v>
      </c>
      <c r="Z185">
        <v>5</v>
      </c>
      <c r="AA185">
        <v>3</v>
      </c>
      <c r="AB185">
        <v>4</v>
      </c>
      <c r="AC185">
        <v>4</v>
      </c>
      <c r="AD185">
        <v>4</v>
      </c>
      <c r="AE185">
        <v>5</v>
      </c>
      <c r="AF185">
        <v>4</v>
      </c>
      <c r="AG185">
        <v>6</v>
      </c>
      <c r="AH185">
        <v>5</v>
      </c>
      <c r="AI185">
        <v>6</v>
      </c>
      <c r="AJ185">
        <v>5</v>
      </c>
      <c r="AK185">
        <v>6</v>
      </c>
      <c r="AL185">
        <v>6</v>
      </c>
      <c r="AM185">
        <v>5</v>
      </c>
      <c r="AN185">
        <v>2</v>
      </c>
      <c r="AO185">
        <v>4</v>
      </c>
      <c r="AP185">
        <v>4</v>
      </c>
      <c r="AQ185">
        <v>5</v>
      </c>
      <c r="AR185">
        <v>4</v>
      </c>
      <c r="AS185">
        <v>4</v>
      </c>
      <c r="AT185">
        <v>4</v>
      </c>
      <c r="AU185">
        <v>6</v>
      </c>
      <c r="AV185">
        <v>5</v>
      </c>
      <c r="AW185">
        <v>6</v>
      </c>
      <c r="AX185">
        <v>5</v>
      </c>
      <c r="AY185">
        <v>6</v>
      </c>
      <c r="AZ185">
        <v>2</v>
      </c>
      <c r="BA185">
        <v>6</v>
      </c>
      <c r="BB185">
        <v>6</v>
      </c>
      <c r="BC185">
        <v>4</v>
      </c>
      <c r="BD185">
        <v>5</v>
      </c>
      <c r="BE185">
        <v>5</v>
      </c>
      <c r="BF185">
        <v>4</v>
      </c>
      <c r="BG185">
        <v>5</v>
      </c>
      <c r="BH185">
        <v>7</v>
      </c>
      <c r="BI185">
        <v>7</v>
      </c>
      <c r="BJ185">
        <v>7</v>
      </c>
      <c r="BK185">
        <v>4</v>
      </c>
      <c r="BL185">
        <v>4</v>
      </c>
    </row>
    <row r="186" spans="1:64">
      <c r="A186">
        <v>186</v>
      </c>
      <c r="B186" t="s">
        <v>653</v>
      </c>
      <c r="C186" t="s">
        <v>119</v>
      </c>
      <c r="D186">
        <v>1020448779</v>
      </c>
      <c r="E186" t="s">
        <v>654</v>
      </c>
      <c r="F186">
        <v>24</v>
      </c>
      <c r="G186" t="s">
        <v>65</v>
      </c>
      <c r="H186" t="s">
        <v>78</v>
      </c>
      <c r="I186" t="s">
        <v>79</v>
      </c>
      <c r="J186" t="s">
        <v>68</v>
      </c>
      <c r="K186">
        <v>2</v>
      </c>
      <c r="L186">
        <v>2</v>
      </c>
      <c r="M186" t="s">
        <v>655</v>
      </c>
      <c r="N186" t="s">
        <v>70</v>
      </c>
      <c r="O186" t="s">
        <v>89</v>
      </c>
      <c r="P186">
        <v>1</v>
      </c>
      <c r="Q186" t="s">
        <v>90</v>
      </c>
      <c r="R186">
        <v>1</v>
      </c>
      <c r="S186" t="s">
        <v>73</v>
      </c>
      <c r="T186" t="s">
        <v>74</v>
      </c>
      <c r="U186">
        <v>3</v>
      </c>
      <c r="V186">
        <v>2</v>
      </c>
      <c r="W186">
        <v>4</v>
      </c>
      <c r="X186">
        <v>5</v>
      </c>
      <c r="Y186">
        <v>3</v>
      </c>
      <c r="Z186">
        <v>3</v>
      </c>
      <c r="AA186">
        <v>6</v>
      </c>
      <c r="AB186">
        <v>6</v>
      </c>
      <c r="AC186">
        <v>7</v>
      </c>
      <c r="AD186">
        <v>4</v>
      </c>
      <c r="AE186">
        <v>3</v>
      </c>
      <c r="AF186">
        <v>5</v>
      </c>
      <c r="AG186">
        <v>4</v>
      </c>
      <c r="AH186">
        <v>4</v>
      </c>
      <c r="AI186">
        <v>6</v>
      </c>
      <c r="AJ186">
        <v>6</v>
      </c>
      <c r="AK186">
        <v>5</v>
      </c>
      <c r="AL186">
        <v>6</v>
      </c>
      <c r="AM186">
        <v>6</v>
      </c>
      <c r="AN186">
        <v>4</v>
      </c>
      <c r="AO186">
        <v>5</v>
      </c>
      <c r="AP186">
        <v>5</v>
      </c>
      <c r="AQ186">
        <v>2</v>
      </c>
      <c r="AR186">
        <v>6</v>
      </c>
      <c r="AS186">
        <v>5</v>
      </c>
      <c r="AT186">
        <v>4</v>
      </c>
      <c r="AU186">
        <v>7</v>
      </c>
      <c r="AV186">
        <v>7</v>
      </c>
      <c r="AW186">
        <v>6</v>
      </c>
      <c r="AX186">
        <v>6</v>
      </c>
      <c r="AY186">
        <v>3</v>
      </c>
      <c r="AZ186">
        <v>6</v>
      </c>
      <c r="BA186">
        <v>4</v>
      </c>
      <c r="BB186">
        <v>4</v>
      </c>
      <c r="BC186">
        <v>1</v>
      </c>
      <c r="BD186">
        <v>1</v>
      </c>
      <c r="BE186">
        <v>1</v>
      </c>
      <c r="BF186">
        <v>1</v>
      </c>
      <c r="BG186">
        <v>3</v>
      </c>
      <c r="BH186">
        <v>2</v>
      </c>
      <c r="BI186">
        <v>3</v>
      </c>
      <c r="BJ186">
        <v>2</v>
      </c>
      <c r="BK186">
        <v>7</v>
      </c>
      <c r="BL186">
        <v>5</v>
      </c>
    </row>
    <row r="187" spans="1:64">
      <c r="A187">
        <v>187</v>
      </c>
      <c r="B187" t="s">
        <v>656</v>
      </c>
      <c r="C187" t="s">
        <v>216</v>
      </c>
      <c r="D187">
        <v>1052103704</v>
      </c>
      <c r="E187" t="s">
        <v>657</v>
      </c>
      <c r="F187">
        <v>29</v>
      </c>
      <c r="G187" t="s">
        <v>65</v>
      </c>
      <c r="H187" t="s">
        <v>153</v>
      </c>
      <c r="I187" t="s">
        <v>422</v>
      </c>
      <c r="J187" t="s">
        <v>113</v>
      </c>
      <c r="K187">
        <v>2</v>
      </c>
      <c r="L187">
        <v>3</v>
      </c>
      <c r="M187" t="s">
        <v>69</v>
      </c>
      <c r="N187" t="s">
        <v>138</v>
      </c>
      <c r="O187" t="s">
        <v>71</v>
      </c>
      <c r="P187">
        <v>5</v>
      </c>
      <c r="Q187" t="s">
        <v>115</v>
      </c>
      <c r="R187">
        <v>5</v>
      </c>
      <c r="S187" t="s">
        <v>124</v>
      </c>
      <c r="T187" t="s">
        <v>74</v>
      </c>
      <c r="U187">
        <v>6</v>
      </c>
      <c r="V187">
        <v>6</v>
      </c>
      <c r="W187">
        <v>4</v>
      </c>
      <c r="X187">
        <v>5</v>
      </c>
      <c r="Y187">
        <v>6</v>
      </c>
      <c r="Z187">
        <v>6</v>
      </c>
      <c r="AA187">
        <v>6</v>
      </c>
      <c r="AB187">
        <v>5</v>
      </c>
      <c r="AC187">
        <v>5</v>
      </c>
      <c r="AD187">
        <v>4</v>
      </c>
      <c r="AE187">
        <v>5</v>
      </c>
      <c r="AF187">
        <v>5</v>
      </c>
      <c r="AG187">
        <v>5</v>
      </c>
      <c r="AH187">
        <v>5</v>
      </c>
      <c r="AI187">
        <v>5</v>
      </c>
      <c r="AJ187">
        <v>5</v>
      </c>
      <c r="AK187">
        <v>5</v>
      </c>
      <c r="AL187">
        <v>5</v>
      </c>
      <c r="AM187">
        <v>5</v>
      </c>
      <c r="AN187">
        <v>5</v>
      </c>
      <c r="AO187">
        <v>5</v>
      </c>
      <c r="AP187">
        <v>5</v>
      </c>
      <c r="AQ187">
        <v>5</v>
      </c>
      <c r="AR187">
        <v>5</v>
      </c>
      <c r="AS187">
        <v>5</v>
      </c>
      <c r="AT187">
        <v>5</v>
      </c>
      <c r="AU187">
        <v>5</v>
      </c>
      <c r="AV187">
        <v>5</v>
      </c>
      <c r="AW187">
        <v>5</v>
      </c>
      <c r="AX187">
        <v>5</v>
      </c>
      <c r="AY187">
        <v>3</v>
      </c>
      <c r="AZ187">
        <v>2</v>
      </c>
      <c r="BA187">
        <v>3</v>
      </c>
      <c r="BB187">
        <v>5</v>
      </c>
      <c r="BC187">
        <v>3</v>
      </c>
      <c r="BD187">
        <v>5</v>
      </c>
      <c r="BE187">
        <v>5</v>
      </c>
      <c r="BF187">
        <v>5</v>
      </c>
      <c r="BG187">
        <v>5</v>
      </c>
      <c r="BH187">
        <v>6</v>
      </c>
      <c r="BI187">
        <v>6</v>
      </c>
      <c r="BJ187">
        <v>6</v>
      </c>
      <c r="BK187">
        <v>4</v>
      </c>
      <c r="BL187">
        <v>3</v>
      </c>
    </row>
    <row r="188" spans="1:64">
      <c r="A188">
        <v>188</v>
      </c>
      <c r="B188" t="s">
        <v>658</v>
      </c>
      <c r="C188" t="s">
        <v>63</v>
      </c>
      <c r="D188">
        <v>1198211309</v>
      </c>
      <c r="E188" t="s">
        <v>659</v>
      </c>
      <c r="F188">
        <v>32</v>
      </c>
      <c r="G188" t="s">
        <v>65</v>
      </c>
      <c r="H188" t="s">
        <v>153</v>
      </c>
      <c r="I188" t="s">
        <v>422</v>
      </c>
      <c r="J188" t="s">
        <v>113</v>
      </c>
      <c r="K188">
        <v>3</v>
      </c>
      <c r="L188">
        <v>5</v>
      </c>
      <c r="M188" t="s">
        <v>660</v>
      </c>
      <c r="N188" t="s">
        <v>123</v>
      </c>
      <c r="O188" t="s">
        <v>71</v>
      </c>
      <c r="P188">
        <v>6</v>
      </c>
      <c r="Q188" t="s">
        <v>82</v>
      </c>
      <c r="R188">
        <v>4</v>
      </c>
      <c r="S188" t="s">
        <v>83</v>
      </c>
      <c r="T188" t="s">
        <v>150</v>
      </c>
      <c r="U188">
        <v>4</v>
      </c>
      <c r="V188">
        <v>3</v>
      </c>
      <c r="W188">
        <v>4</v>
      </c>
      <c r="X188">
        <v>5</v>
      </c>
      <c r="Y188">
        <v>4</v>
      </c>
      <c r="Z188">
        <v>5</v>
      </c>
      <c r="AA188">
        <v>4</v>
      </c>
      <c r="AB188">
        <v>3</v>
      </c>
      <c r="AC188">
        <v>5</v>
      </c>
      <c r="AD188">
        <v>4</v>
      </c>
      <c r="AE188">
        <v>6</v>
      </c>
      <c r="AF188">
        <v>5</v>
      </c>
      <c r="AG188">
        <v>5</v>
      </c>
      <c r="AH188">
        <v>5</v>
      </c>
      <c r="AI188">
        <v>6</v>
      </c>
      <c r="AJ188">
        <v>6</v>
      </c>
      <c r="AK188">
        <v>6</v>
      </c>
      <c r="AL188">
        <v>6</v>
      </c>
      <c r="AM188">
        <v>5</v>
      </c>
      <c r="AN188">
        <v>1</v>
      </c>
      <c r="AO188">
        <v>5</v>
      </c>
      <c r="AP188">
        <v>6</v>
      </c>
      <c r="AQ188">
        <v>5</v>
      </c>
      <c r="AR188">
        <v>6</v>
      </c>
      <c r="AS188">
        <v>6</v>
      </c>
      <c r="AT188">
        <v>5</v>
      </c>
      <c r="AU188">
        <v>6</v>
      </c>
      <c r="AV188">
        <v>5</v>
      </c>
      <c r="AW188">
        <v>5</v>
      </c>
      <c r="AX188">
        <v>3</v>
      </c>
      <c r="AY188">
        <v>4</v>
      </c>
      <c r="AZ188">
        <v>4</v>
      </c>
      <c r="BA188">
        <v>4</v>
      </c>
      <c r="BB188">
        <v>5</v>
      </c>
      <c r="BC188">
        <v>6</v>
      </c>
      <c r="BD188">
        <v>4</v>
      </c>
      <c r="BE188">
        <v>5</v>
      </c>
      <c r="BF188">
        <v>5</v>
      </c>
      <c r="BG188">
        <v>6</v>
      </c>
      <c r="BH188">
        <v>5</v>
      </c>
      <c r="BI188">
        <v>5</v>
      </c>
      <c r="BJ188">
        <v>4</v>
      </c>
      <c r="BK188">
        <v>2</v>
      </c>
      <c r="BL188">
        <v>2</v>
      </c>
    </row>
    <row r="189" spans="1:64">
      <c r="A189">
        <v>189</v>
      </c>
      <c r="B189" t="s">
        <v>661</v>
      </c>
      <c r="C189" t="s">
        <v>111</v>
      </c>
      <c r="D189">
        <v>192510583</v>
      </c>
      <c r="E189" t="s">
        <v>662</v>
      </c>
      <c r="F189">
        <v>29</v>
      </c>
      <c r="G189" t="s">
        <v>65</v>
      </c>
      <c r="H189" t="s">
        <v>144</v>
      </c>
      <c r="I189" t="s">
        <v>431</v>
      </c>
      <c r="J189" t="s">
        <v>113</v>
      </c>
      <c r="K189">
        <v>5</v>
      </c>
      <c r="L189">
        <v>20</v>
      </c>
      <c r="M189" t="s">
        <v>663</v>
      </c>
      <c r="N189" t="s">
        <v>162</v>
      </c>
      <c r="O189" t="s">
        <v>71</v>
      </c>
      <c r="P189">
        <v>6</v>
      </c>
      <c r="Q189" t="s">
        <v>82</v>
      </c>
      <c r="R189">
        <v>6</v>
      </c>
      <c r="S189" t="s">
        <v>73</v>
      </c>
      <c r="T189" t="s">
        <v>664</v>
      </c>
      <c r="U189">
        <v>4</v>
      </c>
      <c r="V189">
        <v>4</v>
      </c>
      <c r="W189">
        <v>4</v>
      </c>
      <c r="X189">
        <v>4</v>
      </c>
      <c r="Y189">
        <v>4</v>
      </c>
      <c r="Z189">
        <v>4</v>
      </c>
      <c r="AA189">
        <v>3</v>
      </c>
      <c r="AB189">
        <v>2</v>
      </c>
      <c r="AC189">
        <v>4</v>
      </c>
      <c r="AD189">
        <v>2</v>
      </c>
      <c r="AE189">
        <v>4</v>
      </c>
      <c r="AF189">
        <v>4</v>
      </c>
      <c r="AG189">
        <v>4</v>
      </c>
      <c r="AH189">
        <v>4</v>
      </c>
      <c r="AI189">
        <v>5</v>
      </c>
      <c r="AJ189">
        <v>5</v>
      </c>
      <c r="AK189">
        <v>5</v>
      </c>
      <c r="AL189">
        <v>5</v>
      </c>
      <c r="AM189">
        <v>5</v>
      </c>
      <c r="AN189">
        <v>5</v>
      </c>
      <c r="AO189">
        <v>5</v>
      </c>
      <c r="AP189">
        <v>5</v>
      </c>
      <c r="AQ189">
        <v>5</v>
      </c>
      <c r="AR189">
        <v>5</v>
      </c>
      <c r="AS189">
        <v>5</v>
      </c>
      <c r="AT189">
        <v>5</v>
      </c>
      <c r="AU189">
        <v>4</v>
      </c>
      <c r="AV189">
        <v>6</v>
      </c>
      <c r="AW189">
        <v>4</v>
      </c>
      <c r="AX189">
        <v>5</v>
      </c>
      <c r="AY189">
        <v>4</v>
      </c>
      <c r="AZ189">
        <v>4</v>
      </c>
      <c r="BA189">
        <v>6</v>
      </c>
      <c r="BB189">
        <v>6</v>
      </c>
      <c r="BC189">
        <v>4</v>
      </c>
      <c r="BD189">
        <v>7</v>
      </c>
      <c r="BE189">
        <v>6</v>
      </c>
      <c r="BF189">
        <v>5</v>
      </c>
      <c r="BG189">
        <v>6</v>
      </c>
      <c r="BH189">
        <v>7</v>
      </c>
      <c r="BI189">
        <v>7</v>
      </c>
      <c r="BJ189">
        <v>7</v>
      </c>
      <c r="BK189">
        <v>2</v>
      </c>
      <c r="BL189">
        <v>1</v>
      </c>
    </row>
    <row r="190" spans="1:64">
      <c r="A190">
        <v>190</v>
      </c>
      <c r="B190" t="s">
        <v>665</v>
      </c>
      <c r="C190" t="s">
        <v>63</v>
      </c>
      <c r="D190">
        <v>1095125425</v>
      </c>
      <c r="E190" t="s">
        <v>666</v>
      </c>
      <c r="F190">
        <v>25</v>
      </c>
      <c r="G190" t="s">
        <v>65</v>
      </c>
      <c r="H190" t="s">
        <v>153</v>
      </c>
      <c r="I190" t="s">
        <v>79</v>
      </c>
      <c r="J190" t="s">
        <v>103</v>
      </c>
      <c r="K190">
        <v>20</v>
      </c>
      <c r="L190">
        <v>30</v>
      </c>
      <c r="M190" t="s">
        <v>667</v>
      </c>
      <c r="N190" t="s">
        <v>70</v>
      </c>
      <c r="O190" t="s">
        <v>71</v>
      </c>
      <c r="P190">
        <v>5</v>
      </c>
      <c r="Q190" t="s">
        <v>90</v>
      </c>
      <c r="R190">
        <v>5</v>
      </c>
      <c r="S190" t="s">
        <v>668</v>
      </c>
      <c r="T190" t="s">
        <v>156</v>
      </c>
      <c r="U190">
        <v>6</v>
      </c>
      <c r="V190">
        <v>3</v>
      </c>
      <c r="W190">
        <v>6</v>
      </c>
      <c r="X190">
        <v>7</v>
      </c>
      <c r="Y190">
        <v>6</v>
      </c>
      <c r="Z190">
        <v>7</v>
      </c>
      <c r="AA190">
        <v>6</v>
      </c>
      <c r="AB190">
        <v>5</v>
      </c>
      <c r="AC190">
        <v>6</v>
      </c>
      <c r="AD190">
        <v>6</v>
      </c>
      <c r="AE190">
        <v>6</v>
      </c>
      <c r="AF190">
        <v>6</v>
      </c>
      <c r="AG190">
        <v>6</v>
      </c>
      <c r="AH190">
        <v>5</v>
      </c>
      <c r="AI190">
        <v>7</v>
      </c>
      <c r="AJ190">
        <v>7</v>
      </c>
      <c r="AK190">
        <v>7</v>
      </c>
      <c r="AL190">
        <v>6</v>
      </c>
      <c r="AM190">
        <v>6</v>
      </c>
      <c r="AN190">
        <v>2</v>
      </c>
      <c r="AO190">
        <v>6</v>
      </c>
      <c r="AP190">
        <v>6</v>
      </c>
      <c r="AQ190">
        <v>7</v>
      </c>
      <c r="AR190">
        <v>5</v>
      </c>
      <c r="AS190">
        <v>5</v>
      </c>
      <c r="AT190">
        <v>5</v>
      </c>
      <c r="AU190">
        <v>7</v>
      </c>
      <c r="AV190">
        <v>7</v>
      </c>
      <c r="AW190">
        <v>6</v>
      </c>
      <c r="AX190">
        <v>6</v>
      </c>
      <c r="AY190">
        <v>3</v>
      </c>
      <c r="AZ190">
        <v>7</v>
      </c>
      <c r="BA190">
        <v>2</v>
      </c>
      <c r="BB190">
        <v>3</v>
      </c>
      <c r="BC190">
        <v>5</v>
      </c>
      <c r="BD190">
        <v>6</v>
      </c>
      <c r="BE190">
        <v>5</v>
      </c>
      <c r="BF190">
        <v>6</v>
      </c>
      <c r="BG190">
        <v>6</v>
      </c>
      <c r="BH190">
        <v>6</v>
      </c>
      <c r="BI190">
        <v>6</v>
      </c>
      <c r="BJ190">
        <v>4</v>
      </c>
      <c r="BK190">
        <v>6</v>
      </c>
      <c r="BL190">
        <v>3</v>
      </c>
    </row>
    <row r="191" spans="1:64">
      <c r="A191">
        <v>191</v>
      </c>
      <c r="B191" t="s">
        <v>669</v>
      </c>
      <c r="C191" t="s">
        <v>111</v>
      </c>
      <c r="D191">
        <v>117684365</v>
      </c>
      <c r="E191" t="s">
        <v>670</v>
      </c>
      <c r="F191">
        <v>26</v>
      </c>
      <c r="G191" t="s">
        <v>94</v>
      </c>
      <c r="H191" t="s">
        <v>153</v>
      </c>
      <c r="I191" t="s">
        <v>431</v>
      </c>
      <c r="J191" t="s">
        <v>68</v>
      </c>
      <c r="K191">
        <v>8</v>
      </c>
      <c r="L191">
        <v>10</v>
      </c>
      <c r="M191" t="s">
        <v>96</v>
      </c>
      <c r="N191" t="s">
        <v>70</v>
      </c>
      <c r="O191" t="s">
        <v>71</v>
      </c>
      <c r="P191">
        <v>5</v>
      </c>
      <c r="Q191" t="s">
        <v>105</v>
      </c>
      <c r="R191">
        <v>5</v>
      </c>
      <c r="S191" t="s">
        <v>73</v>
      </c>
      <c r="T191" t="s">
        <v>405</v>
      </c>
      <c r="U191">
        <v>3</v>
      </c>
      <c r="V191">
        <v>3</v>
      </c>
      <c r="W191">
        <v>3</v>
      </c>
      <c r="X191">
        <v>4</v>
      </c>
      <c r="Y191">
        <v>6</v>
      </c>
      <c r="Z191">
        <v>5</v>
      </c>
      <c r="AA191">
        <v>4</v>
      </c>
      <c r="AB191">
        <v>6</v>
      </c>
      <c r="AC191">
        <v>7</v>
      </c>
      <c r="AD191">
        <v>4</v>
      </c>
      <c r="AE191">
        <v>6</v>
      </c>
      <c r="AF191">
        <v>6</v>
      </c>
      <c r="AG191">
        <v>3</v>
      </c>
      <c r="AH191">
        <v>5</v>
      </c>
      <c r="AI191">
        <v>6</v>
      </c>
      <c r="AJ191">
        <v>6</v>
      </c>
      <c r="AK191">
        <v>6</v>
      </c>
      <c r="AL191">
        <v>6</v>
      </c>
      <c r="AM191">
        <v>6</v>
      </c>
      <c r="AN191">
        <v>3</v>
      </c>
      <c r="AO191">
        <v>4</v>
      </c>
      <c r="AP191">
        <v>6</v>
      </c>
      <c r="AQ191">
        <v>6</v>
      </c>
      <c r="AR191">
        <v>6</v>
      </c>
      <c r="AS191">
        <v>6</v>
      </c>
      <c r="AT191">
        <v>3</v>
      </c>
      <c r="AU191">
        <v>6</v>
      </c>
      <c r="AV191">
        <v>6</v>
      </c>
      <c r="AW191">
        <v>7</v>
      </c>
      <c r="AX191">
        <v>4</v>
      </c>
      <c r="AY191">
        <v>3</v>
      </c>
      <c r="AZ191">
        <v>7</v>
      </c>
      <c r="BA191">
        <v>3</v>
      </c>
      <c r="BB191">
        <v>5</v>
      </c>
      <c r="BC191">
        <v>4</v>
      </c>
      <c r="BD191">
        <v>6</v>
      </c>
      <c r="BE191">
        <v>5</v>
      </c>
      <c r="BF191">
        <v>5</v>
      </c>
      <c r="BG191">
        <v>5</v>
      </c>
      <c r="BH191">
        <v>6</v>
      </c>
      <c r="BI191">
        <v>5</v>
      </c>
      <c r="BJ191">
        <v>5</v>
      </c>
      <c r="BK191">
        <v>5</v>
      </c>
      <c r="BL191">
        <v>3</v>
      </c>
    </row>
    <row r="192" spans="1:64">
      <c r="A192">
        <v>192</v>
      </c>
      <c r="B192" t="s">
        <v>671</v>
      </c>
      <c r="C192" t="s">
        <v>216</v>
      </c>
      <c r="D192">
        <v>115619753</v>
      </c>
      <c r="E192" t="s">
        <v>672</v>
      </c>
      <c r="F192">
        <v>23</v>
      </c>
      <c r="G192" t="s">
        <v>65</v>
      </c>
      <c r="H192" t="s">
        <v>78</v>
      </c>
      <c r="I192" t="s">
        <v>422</v>
      </c>
      <c r="J192" t="s">
        <v>113</v>
      </c>
      <c r="K192">
        <v>7</v>
      </c>
      <c r="L192">
        <v>20</v>
      </c>
      <c r="M192" t="s">
        <v>673</v>
      </c>
      <c r="N192" t="s">
        <v>162</v>
      </c>
      <c r="O192" t="s">
        <v>71</v>
      </c>
      <c r="P192">
        <v>6</v>
      </c>
      <c r="Q192" t="s">
        <v>82</v>
      </c>
      <c r="R192">
        <v>6</v>
      </c>
      <c r="S192" t="s">
        <v>83</v>
      </c>
      <c r="T192" t="s">
        <v>150</v>
      </c>
      <c r="U192">
        <v>5</v>
      </c>
      <c r="V192">
        <v>2</v>
      </c>
      <c r="W192">
        <v>5</v>
      </c>
      <c r="X192">
        <v>5</v>
      </c>
      <c r="Y192">
        <v>4</v>
      </c>
      <c r="Z192">
        <v>6</v>
      </c>
      <c r="AA192">
        <v>5</v>
      </c>
      <c r="AB192">
        <v>4</v>
      </c>
      <c r="AC192">
        <v>5</v>
      </c>
      <c r="AD192">
        <v>5</v>
      </c>
      <c r="AE192">
        <v>5</v>
      </c>
      <c r="AF192">
        <v>5</v>
      </c>
      <c r="AG192">
        <v>5</v>
      </c>
      <c r="AH192">
        <v>6</v>
      </c>
      <c r="AI192">
        <v>7</v>
      </c>
      <c r="AJ192">
        <v>6</v>
      </c>
      <c r="AK192">
        <v>6</v>
      </c>
      <c r="AL192">
        <v>7</v>
      </c>
      <c r="AM192">
        <v>6</v>
      </c>
      <c r="AN192">
        <v>2</v>
      </c>
      <c r="AO192">
        <v>6</v>
      </c>
      <c r="AP192">
        <v>6</v>
      </c>
      <c r="AQ192">
        <v>7</v>
      </c>
      <c r="AR192">
        <v>6</v>
      </c>
      <c r="AS192">
        <v>6</v>
      </c>
      <c r="AT192">
        <v>5</v>
      </c>
      <c r="AU192">
        <v>4</v>
      </c>
      <c r="AV192">
        <v>4</v>
      </c>
      <c r="AW192">
        <v>6</v>
      </c>
      <c r="AX192">
        <v>3</v>
      </c>
      <c r="AY192">
        <v>5</v>
      </c>
      <c r="AZ192">
        <v>5</v>
      </c>
      <c r="BA192">
        <v>5</v>
      </c>
      <c r="BB192">
        <v>6</v>
      </c>
      <c r="BC192">
        <v>6</v>
      </c>
      <c r="BD192">
        <v>6</v>
      </c>
      <c r="BE192">
        <v>5</v>
      </c>
      <c r="BF192">
        <v>5</v>
      </c>
      <c r="BG192">
        <v>7</v>
      </c>
      <c r="BH192">
        <v>6</v>
      </c>
      <c r="BI192">
        <v>7</v>
      </c>
      <c r="BJ192">
        <v>7</v>
      </c>
      <c r="BK192">
        <v>2</v>
      </c>
      <c r="BL192">
        <v>1</v>
      </c>
    </row>
    <row r="193" spans="1:64">
      <c r="A193">
        <v>193</v>
      </c>
      <c r="B193" t="s">
        <v>674</v>
      </c>
      <c r="C193" t="s">
        <v>166</v>
      </c>
      <c r="D193">
        <v>1099250629</v>
      </c>
      <c r="E193" t="s">
        <v>675</v>
      </c>
      <c r="F193">
        <v>20</v>
      </c>
      <c r="G193" t="s">
        <v>94</v>
      </c>
      <c r="H193" t="s">
        <v>78</v>
      </c>
      <c r="I193" t="s">
        <v>79</v>
      </c>
      <c r="J193" t="s">
        <v>113</v>
      </c>
      <c r="K193">
        <v>10</v>
      </c>
      <c r="L193">
        <v>40</v>
      </c>
      <c r="M193" t="s">
        <v>676</v>
      </c>
      <c r="N193" t="s">
        <v>162</v>
      </c>
      <c r="O193" t="s">
        <v>71</v>
      </c>
      <c r="P193">
        <v>6</v>
      </c>
      <c r="Q193" t="s">
        <v>90</v>
      </c>
      <c r="R193">
        <v>4</v>
      </c>
      <c r="S193" t="s">
        <v>224</v>
      </c>
      <c r="T193" t="s">
        <v>164</v>
      </c>
      <c r="U193">
        <v>3</v>
      </c>
      <c r="V193">
        <v>6</v>
      </c>
      <c r="W193">
        <v>2</v>
      </c>
      <c r="X193">
        <v>4</v>
      </c>
      <c r="Y193">
        <v>6</v>
      </c>
      <c r="Z193">
        <v>7</v>
      </c>
      <c r="AA193">
        <v>5</v>
      </c>
      <c r="AB193">
        <v>4</v>
      </c>
      <c r="AC193">
        <v>5</v>
      </c>
      <c r="AD193">
        <v>3</v>
      </c>
      <c r="AE193">
        <v>6</v>
      </c>
      <c r="AF193">
        <v>5</v>
      </c>
      <c r="AG193">
        <v>5</v>
      </c>
      <c r="AH193">
        <v>6</v>
      </c>
      <c r="AI193">
        <v>7</v>
      </c>
      <c r="AJ193">
        <v>6</v>
      </c>
      <c r="AK193">
        <v>7</v>
      </c>
      <c r="AL193">
        <v>7</v>
      </c>
      <c r="AM193">
        <v>7</v>
      </c>
      <c r="AN193">
        <v>3</v>
      </c>
      <c r="AO193">
        <v>3</v>
      </c>
      <c r="AP193">
        <v>4</v>
      </c>
      <c r="AQ193">
        <v>4</v>
      </c>
      <c r="AR193">
        <v>4</v>
      </c>
      <c r="AS193">
        <v>4</v>
      </c>
      <c r="AT193">
        <v>4</v>
      </c>
      <c r="AU193">
        <v>5</v>
      </c>
      <c r="AV193">
        <v>4</v>
      </c>
      <c r="AW193">
        <v>5</v>
      </c>
      <c r="AX193">
        <v>3</v>
      </c>
      <c r="AY193">
        <v>6</v>
      </c>
      <c r="AZ193">
        <v>5</v>
      </c>
      <c r="BA193">
        <v>6</v>
      </c>
      <c r="BB193">
        <v>7</v>
      </c>
      <c r="BC193">
        <v>5</v>
      </c>
      <c r="BD193">
        <v>7</v>
      </c>
      <c r="BE193">
        <v>5</v>
      </c>
      <c r="BF193">
        <v>7</v>
      </c>
      <c r="BG193">
        <v>7</v>
      </c>
      <c r="BH193">
        <v>7</v>
      </c>
      <c r="BI193">
        <v>7</v>
      </c>
      <c r="BJ193">
        <v>6</v>
      </c>
      <c r="BK193">
        <v>4</v>
      </c>
      <c r="BL193">
        <v>1</v>
      </c>
    </row>
    <row r="194" spans="1:64">
      <c r="A194">
        <v>194</v>
      </c>
      <c r="B194" t="s">
        <v>677</v>
      </c>
      <c r="C194" t="s">
        <v>216</v>
      </c>
      <c r="D194">
        <v>1192850199</v>
      </c>
      <c r="E194" t="s">
        <v>678</v>
      </c>
      <c r="F194">
        <v>22</v>
      </c>
      <c r="G194" t="s">
        <v>94</v>
      </c>
      <c r="H194" t="s">
        <v>78</v>
      </c>
      <c r="I194" t="s">
        <v>79</v>
      </c>
      <c r="J194" t="s">
        <v>95</v>
      </c>
      <c r="K194">
        <v>3</v>
      </c>
      <c r="L194">
        <v>5</v>
      </c>
      <c r="M194" t="s">
        <v>344</v>
      </c>
      <c r="N194" t="s">
        <v>378</v>
      </c>
      <c r="O194" t="s">
        <v>71</v>
      </c>
      <c r="P194">
        <v>6</v>
      </c>
      <c r="Q194" t="s">
        <v>82</v>
      </c>
      <c r="R194">
        <v>5</v>
      </c>
      <c r="S194" t="s">
        <v>116</v>
      </c>
      <c r="T194" t="s">
        <v>303</v>
      </c>
      <c r="U194">
        <v>5</v>
      </c>
      <c r="V194">
        <v>5</v>
      </c>
      <c r="W194">
        <v>4</v>
      </c>
      <c r="X194">
        <v>4</v>
      </c>
      <c r="Y194">
        <v>3</v>
      </c>
      <c r="Z194">
        <v>6</v>
      </c>
      <c r="AA194">
        <v>4</v>
      </c>
      <c r="AB194">
        <v>4</v>
      </c>
      <c r="AC194">
        <v>4</v>
      </c>
      <c r="AD194">
        <v>4</v>
      </c>
      <c r="AE194">
        <v>6</v>
      </c>
      <c r="AF194">
        <v>5</v>
      </c>
      <c r="AG194">
        <v>6</v>
      </c>
      <c r="AH194">
        <v>6</v>
      </c>
      <c r="AI194">
        <v>6</v>
      </c>
      <c r="AJ194">
        <v>6</v>
      </c>
      <c r="AK194">
        <v>6</v>
      </c>
      <c r="AL194">
        <v>6</v>
      </c>
      <c r="AM194">
        <v>7</v>
      </c>
      <c r="AN194">
        <v>3</v>
      </c>
      <c r="AO194">
        <v>5</v>
      </c>
      <c r="AP194">
        <v>5</v>
      </c>
      <c r="AQ194">
        <v>5</v>
      </c>
      <c r="AR194">
        <v>6</v>
      </c>
      <c r="AS194">
        <v>6</v>
      </c>
      <c r="AT194">
        <v>6</v>
      </c>
      <c r="AU194">
        <v>6</v>
      </c>
      <c r="AV194">
        <v>6</v>
      </c>
      <c r="AW194">
        <v>6</v>
      </c>
      <c r="AX194">
        <v>3</v>
      </c>
      <c r="AY194">
        <v>5</v>
      </c>
      <c r="AZ194">
        <v>3</v>
      </c>
      <c r="BA194">
        <v>5</v>
      </c>
      <c r="BB194">
        <v>5</v>
      </c>
      <c r="BC194">
        <v>4</v>
      </c>
      <c r="BD194">
        <v>4</v>
      </c>
      <c r="BE194">
        <v>4</v>
      </c>
      <c r="BF194">
        <v>5</v>
      </c>
      <c r="BG194">
        <v>7</v>
      </c>
      <c r="BH194">
        <v>6</v>
      </c>
      <c r="BI194">
        <v>6</v>
      </c>
      <c r="BJ194">
        <v>5</v>
      </c>
      <c r="BK194">
        <v>2</v>
      </c>
      <c r="BL194">
        <v>2</v>
      </c>
    </row>
    <row r="195" spans="1:64">
      <c r="A195">
        <v>195</v>
      </c>
      <c r="B195" t="s">
        <v>679</v>
      </c>
      <c r="C195" t="s">
        <v>119</v>
      </c>
      <c r="D195">
        <v>1088534015</v>
      </c>
      <c r="E195" t="s">
        <v>680</v>
      </c>
      <c r="F195">
        <v>22</v>
      </c>
      <c r="G195" t="s">
        <v>65</v>
      </c>
      <c r="H195" t="s">
        <v>78</v>
      </c>
      <c r="I195" t="s">
        <v>422</v>
      </c>
      <c r="J195" t="s">
        <v>68</v>
      </c>
      <c r="K195">
        <v>4</v>
      </c>
      <c r="L195">
        <v>15</v>
      </c>
      <c r="M195" t="s">
        <v>207</v>
      </c>
      <c r="N195" t="s">
        <v>162</v>
      </c>
      <c r="O195" t="s">
        <v>71</v>
      </c>
      <c r="P195">
        <v>5</v>
      </c>
      <c r="Q195" t="s">
        <v>353</v>
      </c>
      <c r="R195">
        <v>5</v>
      </c>
      <c r="S195" t="s">
        <v>83</v>
      </c>
      <c r="T195" t="s">
        <v>164</v>
      </c>
      <c r="U195">
        <v>4</v>
      </c>
      <c r="V195">
        <v>2</v>
      </c>
      <c r="W195">
        <v>4</v>
      </c>
      <c r="X195">
        <v>6</v>
      </c>
      <c r="Y195">
        <v>4</v>
      </c>
      <c r="Z195">
        <v>3</v>
      </c>
      <c r="AA195">
        <v>2</v>
      </c>
      <c r="AB195">
        <v>6</v>
      </c>
      <c r="AC195">
        <v>5</v>
      </c>
      <c r="AD195">
        <v>4</v>
      </c>
      <c r="AE195">
        <v>3</v>
      </c>
      <c r="AF195">
        <v>4</v>
      </c>
      <c r="AG195">
        <v>2</v>
      </c>
      <c r="AH195">
        <v>6</v>
      </c>
      <c r="AI195">
        <v>5</v>
      </c>
      <c r="AJ195">
        <v>5</v>
      </c>
      <c r="AK195">
        <v>7</v>
      </c>
      <c r="AL195">
        <v>6</v>
      </c>
      <c r="AM195">
        <v>4</v>
      </c>
      <c r="AN195">
        <v>3</v>
      </c>
      <c r="AO195">
        <v>5</v>
      </c>
      <c r="AP195">
        <v>5</v>
      </c>
      <c r="AQ195">
        <v>4</v>
      </c>
      <c r="AR195">
        <v>4</v>
      </c>
      <c r="AS195">
        <v>5</v>
      </c>
      <c r="AT195">
        <v>5</v>
      </c>
      <c r="AU195">
        <v>6</v>
      </c>
      <c r="AV195">
        <v>6</v>
      </c>
      <c r="AW195">
        <v>5</v>
      </c>
      <c r="AX195">
        <v>5</v>
      </c>
      <c r="AY195">
        <v>4</v>
      </c>
      <c r="AZ195">
        <v>5</v>
      </c>
      <c r="BA195">
        <v>3</v>
      </c>
      <c r="BB195">
        <v>6</v>
      </c>
      <c r="BC195">
        <v>3</v>
      </c>
      <c r="BD195">
        <v>6</v>
      </c>
      <c r="BE195">
        <v>4</v>
      </c>
      <c r="BF195">
        <v>2</v>
      </c>
      <c r="BG195">
        <v>5</v>
      </c>
      <c r="BH195">
        <v>6</v>
      </c>
      <c r="BI195">
        <v>6</v>
      </c>
      <c r="BJ195">
        <v>6</v>
      </c>
      <c r="BK195">
        <v>4</v>
      </c>
      <c r="BL195">
        <v>3</v>
      </c>
    </row>
    <row r="196" spans="1:64">
      <c r="A196">
        <v>196</v>
      </c>
      <c r="B196" t="s">
        <v>681</v>
      </c>
      <c r="C196" t="s">
        <v>111</v>
      </c>
      <c r="E196" t="s">
        <v>682</v>
      </c>
      <c r="F196">
        <v>26</v>
      </c>
      <c r="G196" t="s">
        <v>94</v>
      </c>
      <c r="H196" t="s">
        <v>153</v>
      </c>
      <c r="I196" t="s">
        <v>328</v>
      </c>
      <c r="J196" t="s">
        <v>113</v>
      </c>
      <c r="K196">
        <v>2</v>
      </c>
      <c r="L196">
        <v>5</v>
      </c>
      <c r="M196" t="s">
        <v>96</v>
      </c>
      <c r="N196" t="s">
        <v>162</v>
      </c>
      <c r="O196" t="s">
        <v>71</v>
      </c>
      <c r="P196">
        <v>6</v>
      </c>
      <c r="Q196" t="s">
        <v>169</v>
      </c>
      <c r="R196">
        <v>5</v>
      </c>
      <c r="S196" t="s">
        <v>73</v>
      </c>
      <c r="T196" t="s">
        <v>74</v>
      </c>
      <c r="U196">
        <v>2</v>
      </c>
      <c r="V196">
        <v>4</v>
      </c>
      <c r="W196">
        <v>3</v>
      </c>
      <c r="X196">
        <v>4</v>
      </c>
      <c r="Y196">
        <v>4</v>
      </c>
      <c r="Z196">
        <v>6</v>
      </c>
      <c r="AA196">
        <v>5</v>
      </c>
      <c r="AB196">
        <v>5</v>
      </c>
      <c r="AC196">
        <v>2</v>
      </c>
      <c r="AD196">
        <v>4</v>
      </c>
      <c r="AE196">
        <v>5</v>
      </c>
      <c r="AF196">
        <v>6</v>
      </c>
      <c r="AG196">
        <v>5</v>
      </c>
      <c r="AH196">
        <v>5</v>
      </c>
      <c r="AI196">
        <v>7</v>
      </c>
      <c r="AJ196">
        <v>6</v>
      </c>
      <c r="AK196">
        <v>7</v>
      </c>
      <c r="AL196">
        <v>6</v>
      </c>
      <c r="AM196">
        <v>7</v>
      </c>
      <c r="AN196">
        <v>4</v>
      </c>
      <c r="AO196">
        <v>6</v>
      </c>
      <c r="AP196">
        <v>7</v>
      </c>
      <c r="AQ196">
        <v>7</v>
      </c>
      <c r="AR196">
        <v>5</v>
      </c>
      <c r="AS196">
        <v>5</v>
      </c>
      <c r="AT196">
        <v>6</v>
      </c>
      <c r="AU196">
        <v>2</v>
      </c>
      <c r="AV196">
        <v>7</v>
      </c>
      <c r="AW196">
        <v>7</v>
      </c>
      <c r="AX196">
        <v>5</v>
      </c>
      <c r="AY196">
        <v>4</v>
      </c>
      <c r="AZ196">
        <v>5</v>
      </c>
      <c r="BA196">
        <v>4</v>
      </c>
      <c r="BB196">
        <v>7</v>
      </c>
      <c r="BC196">
        <v>4</v>
      </c>
      <c r="BD196">
        <v>5</v>
      </c>
      <c r="BE196">
        <v>4</v>
      </c>
      <c r="BF196">
        <v>4</v>
      </c>
      <c r="BG196">
        <v>7</v>
      </c>
      <c r="BH196">
        <v>6</v>
      </c>
      <c r="BI196">
        <v>7</v>
      </c>
      <c r="BJ196">
        <v>7</v>
      </c>
      <c r="BK196">
        <v>2</v>
      </c>
      <c r="BL196">
        <v>4</v>
      </c>
    </row>
    <row r="197" spans="1:64">
      <c r="A197">
        <v>197</v>
      </c>
      <c r="B197" t="s">
        <v>683</v>
      </c>
      <c r="C197" t="s">
        <v>63</v>
      </c>
      <c r="D197">
        <v>1053170323</v>
      </c>
      <c r="E197" t="s">
        <v>684</v>
      </c>
      <c r="F197">
        <v>23</v>
      </c>
      <c r="G197" t="s">
        <v>94</v>
      </c>
      <c r="H197" t="s">
        <v>78</v>
      </c>
      <c r="I197" t="s">
        <v>67</v>
      </c>
      <c r="J197" t="s">
        <v>95</v>
      </c>
      <c r="K197">
        <v>1</v>
      </c>
      <c r="L197">
        <v>3</v>
      </c>
      <c r="M197" t="s">
        <v>96</v>
      </c>
      <c r="N197" t="s">
        <v>70</v>
      </c>
      <c r="O197" t="s">
        <v>71</v>
      </c>
      <c r="P197">
        <v>3</v>
      </c>
      <c r="Q197" t="s">
        <v>105</v>
      </c>
      <c r="R197">
        <v>4</v>
      </c>
      <c r="S197" t="s">
        <v>73</v>
      </c>
      <c r="T197" t="s">
        <v>74</v>
      </c>
      <c r="U197">
        <v>5</v>
      </c>
      <c r="V197">
        <v>5</v>
      </c>
      <c r="W197">
        <v>5</v>
      </c>
      <c r="X197">
        <v>6</v>
      </c>
      <c r="Y197">
        <v>4</v>
      </c>
      <c r="Z197">
        <v>5</v>
      </c>
      <c r="AA197">
        <v>2</v>
      </c>
      <c r="AB197">
        <v>4</v>
      </c>
      <c r="AC197">
        <v>6</v>
      </c>
      <c r="AD197">
        <v>4</v>
      </c>
      <c r="AE197">
        <v>4</v>
      </c>
      <c r="AF197">
        <v>4</v>
      </c>
      <c r="AG197">
        <v>4</v>
      </c>
      <c r="AH197">
        <v>4</v>
      </c>
      <c r="AI197">
        <v>6</v>
      </c>
      <c r="AJ197">
        <v>6</v>
      </c>
      <c r="AK197">
        <v>6</v>
      </c>
      <c r="AL197">
        <v>6</v>
      </c>
      <c r="AM197">
        <v>6</v>
      </c>
      <c r="AN197">
        <v>2</v>
      </c>
      <c r="AO197">
        <v>4</v>
      </c>
      <c r="AP197">
        <v>4</v>
      </c>
      <c r="AQ197">
        <v>4</v>
      </c>
      <c r="AR197">
        <v>6</v>
      </c>
      <c r="AS197">
        <v>6</v>
      </c>
      <c r="AT197">
        <v>6</v>
      </c>
      <c r="AU197">
        <v>2</v>
      </c>
      <c r="AV197">
        <v>4</v>
      </c>
      <c r="AW197">
        <v>4</v>
      </c>
      <c r="AX197">
        <v>1</v>
      </c>
      <c r="AY197">
        <v>6</v>
      </c>
      <c r="AZ197">
        <v>2</v>
      </c>
      <c r="BA197">
        <v>6</v>
      </c>
      <c r="BB197">
        <v>6</v>
      </c>
      <c r="BC197">
        <v>6</v>
      </c>
      <c r="BD197">
        <v>6</v>
      </c>
      <c r="BE197">
        <v>6</v>
      </c>
      <c r="BF197">
        <v>6</v>
      </c>
      <c r="BG197">
        <v>5</v>
      </c>
      <c r="BH197">
        <v>6</v>
      </c>
      <c r="BI197">
        <v>6</v>
      </c>
      <c r="BJ197">
        <v>6</v>
      </c>
      <c r="BK197">
        <v>6</v>
      </c>
      <c r="BL197">
        <v>2</v>
      </c>
    </row>
    <row r="198" spans="1:64">
      <c r="A198">
        <v>198</v>
      </c>
      <c r="B198" t="s">
        <v>685</v>
      </c>
      <c r="C198" t="s">
        <v>100</v>
      </c>
      <c r="D198">
        <v>1032515379</v>
      </c>
      <c r="E198" t="s">
        <v>686</v>
      </c>
      <c r="F198">
        <v>32</v>
      </c>
      <c r="G198" t="s">
        <v>65</v>
      </c>
      <c r="H198" t="s">
        <v>153</v>
      </c>
      <c r="I198" t="s">
        <v>79</v>
      </c>
      <c r="J198" t="s">
        <v>113</v>
      </c>
      <c r="K198">
        <v>4</v>
      </c>
      <c r="L198">
        <v>40</v>
      </c>
      <c r="M198" t="s">
        <v>137</v>
      </c>
      <c r="N198" t="s">
        <v>70</v>
      </c>
      <c r="O198" t="s">
        <v>71</v>
      </c>
      <c r="P198">
        <v>3</v>
      </c>
      <c r="Q198" t="s">
        <v>72</v>
      </c>
      <c r="R198">
        <v>3</v>
      </c>
      <c r="S198" t="s">
        <v>116</v>
      </c>
      <c r="T198" t="s">
        <v>164</v>
      </c>
      <c r="U198">
        <v>3</v>
      </c>
      <c r="V198">
        <v>6</v>
      </c>
      <c r="W198">
        <v>3</v>
      </c>
      <c r="X198">
        <v>6</v>
      </c>
      <c r="Y198">
        <v>3</v>
      </c>
      <c r="Z198">
        <v>6</v>
      </c>
      <c r="AA198">
        <v>3</v>
      </c>
      <c r="AB198">
        <v>4</v>
      </c>
      <c r="AC198">
        <v>6</v>
      </c>
      <c r="AD198">
        <v>3</v>
      </c>
      <c r="AE198">
        <v>6</v>
      </c>
      <c r="AF198">
        <v>6</v>
      </c>
      <c r="AG198">
        <v>6</v>
      </c>
      <c r="AH198">
        <v>6</v>
      </c>
      <c r="AI198">
        <v>6</v>
      </c>
      <c r="AJ198">
        <v>6</v>
      </c>
      <c r="AK198">
        <v>6</v>
      </c>
      <c r="AL198">
        <v>3</v>
      </c>
      <c r="AM198">
        <v>6</v>
      </c>
      <c r="AN198">
        <v>6</v>
      </c>
      <c r="AO198">
        <v>6</v>
      </c>
      <c r="AP198">
        <v>6</v>
      </c>
      <c r="AQ198">
        <v>6</v>
      </c>
      <c r="AR198">
        <v>3</v>
      </c>
      <c r="AS198">
        <v>3</v>
      </c>
      <c r="AT198">
        <v>3</v>
      </c>
      <c r="AU198">
        <v>6</v>
      </c>
      <c r="AV198">
        <v>5</v>
      </c>
      <c r="AW198">
        <v>5</v>
      </c>
      <c r="AX198">
        <v>5</v>
      </c>
      <c r="AY198">
        <v>3</v>
      </c>
      <c r="AZ198">
        <v>6</v>
      </c>
      <c r="BA198">
        <v>3</v>
      </c>
      <c r="BB198">
        <v>6</v>
      </c>
      <c r="BC198">
        <v>4</v>
      </c>
      <c r="BD198">
        <v>4</v>
      </c>
      <c r="BE198">
        <v>3</v>
      </c>
      <c r="BF198">
        <v>4</v>
      </c>
      <c r="BG198">
        <v>6</v>
      </c>
      <c r="BH198">
        <v>6</v>
      </c>
      <c r="BI198">
        <v>6</v>
      </c>
      <c r="BJ198">
        <v>6</v>
      </c>
      <c r="BK198">
        <v>6</v>
      </c>
      <c r="BL198">
        <v>6</v>
      </c>
    </row>
    <row r="199" spans="1:64">
      <c r="A199">
        <v>199</v>
      </c>
      <c r="B199" t="s">
        <v>687</v>
      </c>
      <c r="C199" t="s">
        <v>63</v>
      </c>
      <c r="D199">
        <v>1090604655</v>
      </c>
      <c r="E199" t="s">
        <v>688</v>
      </c>
      <c r="F199">
        <v>30</v>
      </c>
      <c r="G199" t="s">
        <v>65</v>
      </c>
      <c r="H199" t="s">
        <v>153</v>
      </c>
      <c r="I199" t="s">
        <v>422</v>
      </c>
      <c r="J199" t="s">
        <v>103</v>
      </c>
      <c r="K199">
        <v>2</v>
      </c>
      <c r="L199">
        <v>5</v>
      </c>
      <c r="M199" t="s">
        <v>159</v>
      </c>
      <c r="N199" t="s">
        <v>123</v>
      </c>
      <c r="O199" t="s">
        <v>71</v>
      </c>
      <c r="P199">
        <v>5</v>
      </c>
      <c r="Q199" t="s">
        <v>689</v>
      </c>
      <c r="R199">
        <v>4</v>
      </c>
      <c r="S199" t="s">
        <v>124</v>
      </c>
      <c r="T199" t="s">
        <v>98</v>
      </c>
      <c r="U199">
        <v>5</v>
      </c>
      <c r="V199">
        <v>4</v>
      </c>
      <c r="W199">
        <v>5</v>
      </c>
      <c r="X199">
        <v>3</v>
      </c>
      <c r="Y199">
        <v>4</v>
      </c>
      <c r="Z199">
        <v>6</v>
      </c>
      <c r="AA199">
        <v>2</v>
      </c>
      <c r="AB199">
        <v>2</v>
      </c>
      <c r="AC199">
        <v>5</v>
      </c>
      <c r="AD199">
        <v>4</v>
      </c>
      <c r="AE199">
        <v>6</v>
      </c>
      <c r="AF199">
        <v>3</v>
      </c>
      <c r="AG199">
        <v>3</v>
      </c>
      <c r="AH199">
        <v>3</v>
      </c>
      <c r="AI199">
        <v>6</v>
      </c>
      <c r="AJ199">
        <v>3</v>
      </c>
      <c r="AK199">
        <v>6</v>
      </c>
      <c r="AL199">
        <v>7</v>
      </c>
      <c r="AM199">
        <v>5</v>
      </c>
      <c r="AN199">
        <v>1</v>
      </c>
      <c r="AO199">
        <v>6</v>
      </c>
      <c r="AP199">
        <v>6</v>
      </c>
      <c r="AQ199">
        <v>7</v>
      </c>
      <c r="AR199">
        <v>5</v>
      </c>
      <c r="AS199">
        <v>4</v>
      </c>
      <c r="AT199">
        <v>4</v>
      </c>
      <c r="AU199">
        <v>6</v>
      </c>
      <c r="AV199">
        <v>6</v>
      </c>
      <c r="AW199">
        <v>4</v>
      </c>
      <c r="AX199">
        <v>5</v>
      </c>
      <c r="AY199">
        <v>4</v>
      </c>
      <c r="AZ199">
        <v>6</v>
      </c>
      <c r="BA199">
        <v>4</v>
      </c>
      <c r="BB199">
        <v>6</v>
      </c>
      <c r="BC199">
        <v>2</v>
      </c>
      <c r="BD199">
        <v>2</v>
      </c>
      <c r="BE199">
        <v>1</v>
      </c>
      <c r="BF199">
        <v>1</v>
      </c>
      <c r="BG199">
        <v>2</v>
      </c>
      <c r="BH199">
        <v>7</v>
      </c>
      <c r="BI199">
        <v>7</v>
      </c>
      <c r="BJ199">
        <v>4</v>
      </c>
      <c r="BK199">
        <v>5</v>
      </c>
      <c r="BL199">
        <v>6</v>
      </c>
    </row>
    <row r="200" spans="1:64">
      <c r="A200">
        <v>200</v>
      </c>
      <c r="B200" t="s">
        <v>690</v>
      </c>
      <c r="C200" t="s">
        <v>63</v>
      </c>
      <c r="D200">
        <v>1032152380</v>
      </c>
      <c r="E200" t="s">
        <v>691</v>
      </c>
      <c r="F200">
        <v>19</v>
      </c>
      <c r="G200" t="s">
        <v>65</v>
      </c>
      <c r="H200" t="s">
        <v>153</v>
      </c>
      <c r="I200" t="s">
        <v>328</v>
      </c>
      <c r="J200" t="s">
        <v>113</v>
      </c>
      <c r="K200">
        <v>5</v>
      </c>
      <c r="L200">
        <v>25</v>
      </c>
      <c r="M200" t="s">
        <v>283</v>
      </c>
      <c r="N200" t="s">
        <v>70</v>
      </c>
      <c r="O200" t="s">
        <v>71</v>
      </c>
      <c r="P200">
        <v>5</v>
      </c>
      <c r="Q200" t="s">
        <v>105</v>
      </c>
      <c r="R200">
        <v>2</v>
      </c>
      <c r="S200" t="s">
        <v>224</v>
      </c>
      <c r="T200" t="s">
        <v>303</v>
      </c>
      <c r="U200">
        <v>7</v>
      </c>
      <c r="V200">
        <v>2</v>
      </c>
      <c r="W200">
        <v>6</v>
      </c>
      <c r="X200">
        <v>7</v>
      </c>
      <c r="Y200">
        <v>5</v>
      </c>
      <c r="Z200">
        <v>1</v>
      </c>
      <c r="AA200">
        <v>1</v>
      </c>
      <c r="AB200">
        <v>6</v>
      </c>
      <c r="AC200">
        <v>7</v>
      </c>
      <c r="AD200">
        <v>4</v>
      </c>
      <c r="AE200">
        <v>6</v>
      </c>
      <c r="AF200">
        <v>6</v>
      </c>
      <c r="AG200">
        <v>7</v>
      </c>
      <c r="AH200">
        <v>6</v>
      </c>
      <c r="AI200">
        <v>2</v>
      </c>
      <c r="AJ200">
        <v>3</v>
      </c>
      <c r="AK200">
        <v>5</v>
      </c>
      <c r="AL200">
        <v>5</v>
      </c>
      <c r="AM200">
        <v>7</v>
      </c>
      <c r="AN200">
        <v>1</v>
      </c>
      <c r="AO200">
        <v>7</v>
      </c>
      <c r="AP200">
        <v>7</v>
      </c>
      <c r="AQ200">
        <v>7</v>
      </c>
      <c r="AR200">
        <v>3</v>
      </c>
      <c r="AS200">
        <v>2</v>
      </c>
      <c r="AT200">
        <v>3</v>
      </c>
      <c r="AU200">
        <v>6</v>
      </c>
      <c r="AV200">
        <v>7</v>
      </c>
      <c r="AW200">
        <v>3</v>
      </c>
      <c r="AX200">
        <v>2</v>
      </c>
      <c r="AY200">
        <v>6</v>
      </c>
      <c r="AZ200">
        <v>1</v>
      </c>
      <c r="BA200">
        <v>5</v>
      </c>
      <c r="BB200">
        <v>7</v>
      </c>
      <c r="BC200">
        <v>2</v>
      </c>
      <c r="BD200">
        <v>1</v>
      </c>
      <c r="BE200">
        <v>1</v>
      </c>
      <c r="BF200">
        <v>1</v>
      </c>
      <c r="BG200">
        <v>6</v>
      </c>
      <c r="BH200">
        <v>7</v>
      </c>
      <c r="BI200">
        <v>7</v>
      </c>
      <c r="BJ200">
        <v>7</v>
      </c>
      <c r="BK200">
        <v>3</v>
      </c>
      <c r="BL200">
        <v>2</v>
      </c>
    </row>
    <row r="201" spans="1:64">
      <c r="A201">
        <v>201</v>
      </c>
      <c r="B201" t="s">
        <v>692</v>
      </c>
      <c r="C201" t="s">
        <v>119</v>
      </c>
      <c r="D201">
        <v>1099807392</v>
      </c>
      <c r="E201" t="s">
        <v>693</v>
      </c>
      <c r="F201">
        <v>20</v>
      </c>
      <c r="G201" t="s">
        <v>65</v>
      </c>
      <c r="H201" t="s">
        <v>153</v>
      </c>
      <c r="I201" t="s">
        <v>328</v>
      </c>
      <c r="J201" t="s">
        <v>113</v>
      </c>
      <c r="K201">
        <v>2</v>
      </c>
      <c r="L201">
        <v>15</v>
      </c>
      <c r="M201" t="s">
        <v>283</v>
      </c>
      <c r="N201" t="s">
        <v>162</v>
      </c>
      <c r="O201" t="s">
        <v>71</v>
      </c>
      <c r="P201">
        <v>6</v>
      </c>
      <c r="Q201" t="s">
        <v>82</v>
      </c>
      <c r="R201">
        <v>6</v>
      </c>
      <c r="S201" t="s">
        <v>83</v>
      </c>
      <c r="T201" t="s">
        <v>164</v>
      </c>
      <c r="U201">
        <v>5</v>
      </c>
      <c r="V201">
        <v>5</v>
      </c>
      <c r="W201">
        <v>5</v>
      </c>
      <c r="X201">
        <v>5</v>
      </c>
      <c r="Y201">
        <v>5</v>
      </c>
      <c r="Z201">
        <v>3</v>
      </c>
      <c r="AA201">
        <v>4</v>
      </c>
      <c r="AB201">
        <v>5</v>
      </c>
      <c r="AC201">
        <v>6</v>
      </c>
      <c r="AD201">
        <v>3</v>
      </c>
      <c r="AE201">
        <v>6</v>
      </c>
      <c r="AF201">
        <v>1</v>
      </c>
      <c r="AG201">
        <v>6</v>
      </c>
      <c r="AH201">
        <v>6</v>
      </c>
      <c r="AI201">
        <v>4</v>
      </c>
      <c r="AJ201">
        <v>4</v>
      </c>
      <c r="AK201">
        <v>5</v>
      </c>
      <c r="AL201">
        <v>5</v>
      </c>
      <c r="AM201">
        <v>5</v>
      </c>
      <c r="AN201">
        <v>3</v>
      </c>
      <c r="AO201">
        <v>7</v>
      </c>
      <c r="AP201">
        <v>7</v>
      </c>
      <c r="AQ201">
        <v>6</v>
      </c>
      <c r="AR201">
        <v>6</v>
      </c>
      <c r="AS201">
        <v>6</v>
      </c>
      <c r="AT201">
        <v>5</v>
      </c>
      <c r="AU201">
        <v>7</v>
      </c>
      <c r="AV201">
        <v>6</v>
      </c>
      <c r="AW201">
        <v>6</v>
      </c>
      <c r="AX201">
        <v>2</v>
      </c>
      <c r="AY201">
        <v>5</v>
      </c>
      <c r="AZ201">
        <v>2</v>
      </c>
      <c r="BA201">
        <v>5</v>
      </c>
      <c r="BB201">
        <v>7</v>
      </c>
      <c r="BC201">
        <v>5</v>
      </c>
      <c r="BD201">
        <v>5</v>
      </c>
      <c r="BE201">
        <v>4</v>
      </c>
      <c r="BF201">
        <v>4</v>
      </c>
      <c r="BG201">
        <v>7</v>
      </c>
      <c r="BH201">
        <v>7</v>
      </c>
      <c r="BI201">
        <v>7</v>
      </c>
      <c r="BJ201">
        <v>7</v>
      </c>
      <c r="BK201">
        <v>2</v>
      </c>
      <c r="BL201">
        <v>2</v>
      </c>
    </row>
    <row r="202" spans="1:64">
      <c r="A202">
        <v>202</v>
      </c>
      <c r="B202" t="s">
        <v>694</v>
      </c>
      <c r="C202" t="s">
        <v>119</v>
      </c>
      <c r="D202">
        <v>1032553912</v>
      </c>
      <c r="E202" t="s">
        <v>695</v>
      </c>
      <c r="F202">
        <v>31</v>
      </c>
      <c r="G202" t="s">
        <v>65</v>
      </c>
      <c r="H202" t="s">
        <v>102</v>
      </c>
      <c r="I202" t="s">
        <v>67</v>
      </c>
      <c r="J202" t="s">
        <v>113</v>
      </c>
      <c r="K202">
        <v>10</v>
      </c>
      <c r="L202">
        <v>50</v>
      </c>
      <c r="M202" t="s">
        <v>466</v>
      </c>
      <c r="N202" t="s">
        <v>123</v>
      </c>
      <c r="O202" t="s">
        <v>71</v>
      </c>
      <c r="P202">
        <v>7</v>
      </c>
      <c r="Q202" t="s">
        <v>90</v>
      </c>
      <c r="R202">
        <v>6</v>
      </c>
      <c r="S202" t="s">
        <v>73</v>
      </c>
      <c r="T202" t="s">
        <v>150</v>
      </c>
      <c r="U202">
        <v>5</v>
      </c>
      <c r="V202">
        <v>6</v>
      </c>
      <c r="W202">
        <v>4</v>
      </c>
      <c r="X202">
        <v>4</v>
      </c>
      <c r="Y202">
        <v>5</v>
      </c>
      <c r="Z202">
        <v>6</v>
      </c>
      <c r="AA202">
        <v>6</v>
      </c>
      <c r="AB202">
        <v>4</v>
      </c>
      <c r="AC202">
        <v>7</v>
      </c>
      <c r="AD202">
        <v>5</v>
      </c>
      <c r="AE202">
        <v>6</v>
      </c>
      <c r="AF202">
        <v>6</v>
      </c>
      <c r="AG202">
        <v>7</v>
      </c>
      <c r="AH202">
        <v>6</v>
      </c>
      <c r="AI202">
        <v>7</v>
      </c>
      <c r="AJ202">
        <v>7</v>
      </c>
      <c r="AK202">
        <v>7</v>
      </c>
      <c r="AL202">
        <v>7</v>
      </c>
      <c r="AM202">
        <v>7</v>
      </c>
      <c r="AN202">
        <v>7</v>
      </c>
      <c r="AO202">
        <v>6</v>
      </c>
      <c r="AP202">
        <v>6</v>
      </c>
      <c r="AQ202">
        <v>6</v>
      </c>
      <c r="AR202">
        <v>7</v>
      </c>
      <c r="AS202">
        <v>6</v>
      </c>
      <c r="AT202">
        <v>5</v>
      </c>
      <c r="AU202">
        <v>6</v>
      </c>
      <c r="AV202">
        <v>7</v>
      </c>
      <c r="AW202">
        <v>6</v>
      </c>
      <c r="AX202">
        <v>3</v>
      </c>
      <c r="AY202">
        <v>5</v>
      </c>
      <c r="AZ202">
        <v>2</v>
      </c>
      <c r="BA202">
        <v>6</v>
      </c>
      <c r="BB202">
        <v>6</v>
      </c>
      <c r="BC202">
        <v>4</v>
      </c>
      <c r="BD202">
        <v>7</v>
      </c>
      <c r="BE202">
        <v>5</v>
      </c>
      <c r="BF202">
        <v>7</v>
      </c>
      <c r="BG202">
        <v>7</v>
      </c>
      <c r="BH202">
        <v>7</v>
      </c>
      <c r="BI202">
        <v>7</v>
      </c>
      <c r="BJ202">
        <v>7</v>
      </c>
      <c r="BK202">
        <v>4</v>
      </c>
      <c r="BL202">
        <v>2</v>
      </c>
    </row>
    <row r="203" spans="1:64">
      <c r="A203">
        <v>203</v>
      </c>
      <c r="B203" t="s">
        <v>696</v>
      </c>
      <c r="C203" t="s">
        <v>63</v>
      </c>
      <c r="D203">
        <v>1199466359</v>
      </c>
      <c r="E203" t="s">
        <v>697</v>
      </c>
      <c r="F203">
        <v>26</v>
      </c>
      <c r="G203" t="s">
        <v>65</v>
      </c>
      <c r="H203" t="s">
        <v>153</v>
      </c>
      <c r="I203" t="s">
        <v>79</v>
      </c>
      <c r="J203" t="s">
        <v>103</v>
      </c>
      <c r="K203">
        <v>2</v>
      </c>
      <c r="L203">
        <v>1</v>
      </c>
      <c r="M203" t="s">
        <v>283</v>
      </c>
      <c r="N203" t="s">
        <v>698</v>
      </c>
      <c r="O203" t="s">
        <v>71</v>
      </c>
      <c r="P203">
        <v>5</v>
      </c>
      <c r="Q203" t="s">
        <v>115</v>
      </c>
      <c r="R203">
        <v>5</v>
      </c>
      <c r="S203" t="s">
        <v>106</v>
      </c>
      <c r="T203" t="s">
        <v>188</v>
      </c>
      <c r="U203">
        <v>3</v>
      </c>
      <c r="V203">
        <v>4</v>
      </c>
      <c r="W203">
        <v>5</v>
      </c>
      <c r="X203">
        <v>6</v>
      </c>
      <c r="Y203">
        <v>5</v>
      </c>
      <c r="Z203">
        <v>6</v>
      </c>
      <c r="AA203">
        <v>1</v>
      </c>
      <c r="AB203">
        <v>2</v>
      </c>
      <c r="AC203">
        <v>4</v>
      </c>
      <c r="AD203">
        <v>3</v>
      </c>
      <c r="AE203">
        <v>7</v>
      </c>
      <c r="AF203">
        <v>4</v>
      </c>
      <c r="AG203">
        <v>4</v>
      </c>
      <c r="AH203">
        <v>7</v>
      </c>
      <c r="AI203">
        <v>7</v>
      </c>
      <c r="AJ203">
        <v>7</v>
      </c>
      <c r="AK203">
        <v>7</v>
      </c>
      <c r="AL203">
        <v>7</v>
      </c>
      <c r="AM203">
        <v>7</v>
      </c>
      <c r="AN203">
        <v>7</v>
      </c>
      <c r="AO203">
        <v>7</v>
      </c>
      <c r="AP203">
        <v>7</v>
      </c>
      <c r="AQ203">
        <v>7</v>
      </c>
      <c r="AR203">
        <v>5</v>
      </c>
      <c r="AS203">
        <v>7</v>
      </c>
      <c r="AT203">
        <v>7</v>
      </c>
      <c r="AU203">
        <v>7</v>
      </c>
      <c r="AV203">
        <v>7</v>
      </c>
      <c r="AW203">
        <v>7</v>
      </c>
      <c r="AX203">
        <v>5</v>
      </c>
      <c r="AY203">
        <v>6</v>
      </c>
      <c r="AZ203">
        <v>6</v>
      </c>
      <c r="BA203">
        <v>3</v>
      </c>
      <c r="BB203">
        <v>5</v>
      </c>
      <c r="BC203">
        <v>6</v>
      </c>
      <c r="BD203">
        <v>7</v>
      </c>
      <c r="BE203">
        <v>6</v>
      </c>
      <c r="BF203">
        <v>5</v>
      </c>
      <c r="BG203">
        <v>6</v>
      </c>
      <c r="BH203">
        <v>5</v>
      </c>
      <c r="BI203">
        <v>5</v>
      </c>
      <c r="BJ203">
        <v>5</v>
      </c>
      <c r="BK203">
        <v>2</v>
      </c>
      <c r="BL203">
        <v>4</v>
      </c>
    </row>
    <row r="204" spans="1:64">
      <c r="A204">
        <v>204</v>
      </c>
      <c r="B204" t="s">
        <v>699</v>
      </c>
      <c r="C204" t="s">
        <v>119</v>
      </c>
      <c r="D204">
        <v>112522873</v>
      </c>
      <c r="E204" t="s">
        <v>700</v>
      </c>
      <c r="F204">
        <v>22</v>
      </c>
      <c r="G204" t="s">
        <v>65</v>
      </c>
      <c r="H204" t="s">
        <v>153</v>
      </c>
      <c r="I204" t="s">
        <v>67</v>
      </c>
      <c r="J204" t="s">
        <v>68</v>
      </c>
      <c r="K204">
        <v>0.5</v>
      </c>
      <c r="L204">
        <v>2</v>
      </c>
      <c r="M204" t="s">
        <v>133</v>
      </c>
      <c r="N204" t="s">
        <v>70</v>
      </c>
      <c r="O204" t="s">
        <v>71</v>
      </c>
      <c r="P204">
        <v>6</v>
      </c>
      <c r="Q204" t="s">
        <v>169</v>
      </c>
      <c r="R204">
        <v>3</v>
      </c>
      <c r="S204" t="s">
        <v>106</v>
      </c>
      <c r="T204" t="s">
        <v>156</v>
      </c>
      <c r="U204">
        <v>5</v>
      </c>
      <c r="V204">
        <v>5</v>
      </c>
      <c r="W204">
        <v>5</v>
      </c>
      <c r="X204">
        <v>5</v>
      </c>
      <c r="Y204">
        <v>5</v>
      </c>
      <c r="Z204">
        <v>4</v>
      </c>
      <c r="AA204">
        <v>5</v>
      </c>
      <c r="AB204">
        <v>4</v>
      </c>
      <c r="AC204">
        <v>6</v>
      </c>
      <c r="AD204">
        <v>5</v>
      </c>
      <c r="AE204">
        <v>6</v>
      </c>
      <c r="AF204">
        <v>6</v>
      </c>
      <c r="AG204">
        <v>6</v>
      </c>
      <c r="AH204">
        <v>6</v>
      </c>
      <c r="AI204">
        <v>6</v>
      </c>
      <c r="AJ204">
        <v>6</v>
      </c>
      <c r="AK204">
        <v>6</v>
      </c>
      <c r="AL204">
        <v>6</v>
      </c>
      <c r="AM204">
        <v>6</v>
      </c>
      <c r="AN204">
        <v>6</v>
      </c>
      <c r="AO204">
        <v>6</v>
      </c>
      <c r="AP204">
        <v>6</v>
      </c>
      <c r="AQ204">
        <v>6</v>
      </c>
      <c r="AR204">
        <v>4</v>
      </c>
      <c r="AS204">
        <v>3</v>
      </c>
      <c r="AT204">
        <v>4</v>
      </c>
      <c r="AU204">
        <v>6</v>
      </c>
      <c r="AV204">
        <v>6</v>
      </c>
      <c r="AW204">
        <v>6</v>
      </c>
      <c r="AX204">
        <v>5</v>
      </c>
      <c r="AY204">
        <v>3</v>
      </c>
      <c r="AZ204">
        <v>5</v>
      </c>
      <c r="BA204">
        <v>3</v>
      </c>
      <c r="BB204">
        <v>5</v>
      </c>
      <c r="BC204">
        <v>5</v>
      </c>
      <c r="BD204">
        <v>5</v>
      </c>
      <c r="BE204">
        <v>5</v>
      </c>
      <c r="BF204">
        <v>5</v>
      </c>
      <c r="BG204">
        <v>5</v>
      </c>
      <c r="BH204">
        <v>5</v>
      </c>
      <c r="BI204">
        <v>5</v>
      </c>
      <c r="BJ204">
        <v>5</v>
      </c>
      <c r="BK204">
        <v>3</v>
      </c>
      <c r="BL204">
        <v>3</v>
      </c>
    </row>
    <row r="205" spans="1:64">
      <c r="A205">
        <v>205</v>
      </c>
      <c r="B205" t="s">
        <v>701</v>
      </c>
      <c r="C205" t="s">
        <v>63</v>
      </c>
      <c r="D205">
        <v>1055113313</v>
      </c>
      <c r="E205" t="s">
        <v>702</v>
      </c>
      <c r="F205">
        <v>25</v>
      </c>
      <c r="G205" t="s">
        <v>65</v>
      </c>
      <c r="H205" t="s">
        <v>78</v>
      </c>
      <c r="I205" t="s">
        <v>328</v>
      </c>
      <c r="J205" t="s">
        <v>113</v>
      </c>
      <c r="K205">
        <v>3</v>
      </c>
      <c r="L205">
        <v>30</v>
      </c>
      <c r="M205" t="s">
        <v>96</v>
      </c>
      <c r="N205" t="s">
        <v>70</v>
      </c>
      <c r="O205" t="s">
        <v>71</v>
      </c>
      <c r="P205">
        <v>6</v>
      </c>
      <c r="Q205" t="s">
        <v>105</v>
      </c>
      <c r="R205">
        <v>2</v>
      </c>
      <c r="S205" t="s">
        <v>124</v>
      </c>
      <c r="T205" t="s">
        <v>164</v>
      </c>
      <c r="U205">
        <v>5</v>
      </c>
      <c r="V205">
        <v>5</v>
      </c>
      <c r="W205">
        <v>6</v>
      </c>
      <c r="X205">
        <v>6</v>
      </c>
      <c r="Y205">
        <v>5</v>
      </c>
      <c r="Z205">
        <v>6</v>
      </c>
      <c r="AA205">
        <v>4</v>
      </c>
      <c r="AB205">
        <v>5</v>
      </c>
      <c r="AC205">
        <v>5</v>
      </c>
      <c r="AD205">
        <v>4</v>
      </c>
      <c r="AE205">
        <v>5</v>
      </c>
      <c r="AF205">
        <v>3</v>
      </c>
      <c r="AG205">
        <v>6</v>
      </c>
      <c r="AH205">
        <v>5</v>
      </c>
      <c r="AI205">
        <v>3</v>
      </c>
      <c r="AJ205">
        <v>5</v>
      </c>
      <c r="AK205">
        <v>5</v>
      </c>
      <c r="AL205">
        <v>3</v>
      </c>
      <c r="AM205">
        <v>5</v>
      </c>
      <c r="AN205">
        <v>4</v>
      </c>
      <c r="AO205">
        <v>5</v>
      </c>
      <c r="AP205">
        <v>6</v>
      </c>
      <c r="AQ205">
        <v>5</v>
      </c>
      <c r="AR205">
        <v>5</v>
      </c>
      <c r="AS205">
        <v>6</v>
      </c>
      <c r="AT205">
        <v>4</v>
      </c>
      <c r="AU205">
        <v>5</v>
      </c>
      <c r="AV205">
        <v>5</v>
      </c>
      <c r="AW205">
        <v>6</v>
      </c>
      <c r="AX205">
        <v>5</v>
      </c>
      <c r="AY205">
        <v>4</v>
      </c>
      <c r="AZ205">
        <v>5</v>
      </c>
      <c r="BA205">
        <v>6</v>
      </c>
      <c r="BB205">
        <v>5</v>
      </c>
      <c r="BC205">
        <v>5</v>
      </c>
      <c r="BD205">
        <v>5</v>
      </c>
      <c r="BE205">
        <v>5</v>
      </c>
      <c r="BF205">
        <v>4</v>
      </c>
      <c r="BG205">
        <v>6</v>
      </c>
      <c r="BH205">
        <v>6</v>
      </c>
      <c r="BI205">
        <v>6</v>
      </c>
      <c r="BJ205">
        <v>6</v>
      </c>
      <c r="BK205">
        <v>5</v>
      </c>
      <c r="BL205">
        <v>5</v>
      </c>
    </row>
    <row r="206" spans="1:64">
      <c r="A206">
        <v>206</v>
      </c>
      <c r="B206" t="s">
        <v>703</v>
      </c>
      <c r="C206" t="s">
        <v>63</v>
      </c>
      <c r="D206">
        <v>1030101396</v>
      </c>
      <c r="E206" t="s">
        <v>704</v>
      </c>
      <c r="F206">
        <v>30</v>
      </c>
      <c r="G206" t="s">
        <v>94</v>
      </c>
      <c r="H206" t="s">
        <v>153</v>
      </c>
      <c r="I206" t="s">
        <v>79</v>
      </c>
      <c r="J206" t="s">
        <v>113</v>
      </c>
      <c r="K206">
        <v>5</v>
      </c>
      <c r="L206">
        <v>10</v>
      </c>
      <c r="M206" t="s">
        <v>109</v>
      </c>
      <c r="N206" t="s">
        <v>162</v>
      </c>
      <c r="O206" t="s">
        <v>71</v>
      </c>
      <c r="P206">
        <v>6</v>
      </c>
      <c r="Q206" t="s">
        <v>90</v>
      </c>
      <c r="R206">
        <v>3</v>
      </c>
      <c r="S206" t="s">
        <v>83</v>
      </c>
      <c r="T206" t="s">
        <v>170</v>
      </c>
      <c r="U206">
        <v>3</v>
      </c>
      <c r="V206">
        <v>3</v>
      </c>
      <c r="W206">
        <v>3</v>
      </c>
      <c r="X206">
        <v>3</v>
      </c>
      <c r="Y206">
        <v>3</v>
      </c>
      <c r="Z206">
        <v>6</v>
      </c>
      <c r="AA206">
        <v>2</v>
      </c>
      <c r="AB206">
        <v>6</v>
      </c>
      <c r="AC206">
        <v>5</v>
      </c>
      <c r="AD206">
        <v>3</v>
      </c>
      <c r="AE206">
        <v>7</v>
      </c>
      <c r="AF206">
        <v>6</v>
      </c>
      <c r="AG206">
        <v>6</v>
      </c>
      <c r="AH206">
        <v>7</v>
      </c>
      <c r="AI206">
        <v>7</v>
      </c>
      <c r="AJ206">
        <v>6</v>
      </c>
      <c r="AK206">
        <v>6</v>
      </c>
      <c r="AL206">
        <v>6</v>
      </c>
      <c r="AM206">
        <v>6</v>
      </c>
      <c r="AN206">
        <v>6</v>
      </c>
      <c r="AO206">
        <v>6</v>
      </c>
      <c r="AP206">
        <v>6</v>
      </c>
      <c r="AQ206">
        <v>6</v>
      </c>
      <c r="AR206">
        <v>7</v>
      </c>
      <c r="AS206">
        <v>7</v>
      </c>
      <c r="AT206">
        <v>6</v>
      </c>
      <c r="AU206">
        <v>4</v>
      </c>
      <c r="AV206">
        <v>6</v>
      </c>
      <c r="AW206">
        <v>7</v>
      </c>
      <c r="AX206">
        <v>3</v>
      </c>
      <c r="AY206">
        <v>6</v>
      </c>
      <c r="AZ206">
        <v>2</v>
      </c>
      <c r="BA206">
        <v>6</v>
      </c>
      <c r="BB206">
        <v>7</v>
      </c>
      <c r="BC206">
        <v>5</v>
      </c>
      <c r="BD206">
        <v>6</v>
      </c>
      <c r="BE206">
        <v>4</v>
      </c>
      <c r="BF206">
        <v>7</v>
      </c>
      <c r="BG206">
        <v>7</v>
      </c>
      <c r="BH206">
        <v>7</v>
      </c>
      <c r="BI206">
        <v>7</v>
      </c>
      <c r="BJ206">
        <v>7</v>
      </c>
      <c r="BK206">
        <v>2</v>
      </c>
      <c r="BL206">
        <v>2</v>
      </c>
    </row>
    <row r="207" spans="1:64">
      <c r="A207">
        <v>207</v>
      </c>
      <c r="B207" t="s">
        <v>705</v>
      </c>
      <c r="C207" t="s">
        <v>76</v>
      </c>
      <c r="D207">
        <v>1057764169</v>
      </c>
      <c r="E207" t="s">
        <v>706</v>
      </c>
      <c r="F207">
        <v>23</v>
      </c>
      <c r="G207" t="s">
        <v>65</v>
      </c>
      <c r="H207" t="s">
        <v>153</v>
      </c>
      <c r="I207" t="s">
        <v>67</v>
      </c>
      <c r="J207" t="s">
        <v>95</v>
      </c>
      <c r="K207">
        <v>0</v>
      </c>
      <c r="L207">
        <v>0</v>
      </c>
      <c r="M207" t="s">
        <v>652</v>
      </c>
      <c r="N207" t="s">
        <v>70</v>
      </c>
      <c r="O207" t="s">
        <v>71</v>
      </c>
      <c r="P207">
        <v>2</v>
      </c>
      <c r="Q207" t="s">
        <v>229</v>
      </c>
      <c r="R207">
        <v>2</v>
      </c>
      <c r="S207" t="s">
        <v>106</v>
      </c>
      <c r="T207" t="s">
        <v>98</v>
      </c>
      <c r="U207">
        <v>4</v>
      </c>
      <c r="V207">
        <v>6</v>
      </c>
      <c r="W207">
        <v>7</v>
      </c>
      <c r="X207">
        <v>7</v>
      </c>
      <c r="Y207">
        <v>7</v>
      </c>
      <c r="Z207">
        <v>2</v>
      </c>
      <c r="AA207">
        <v>1</v>
      </c>
      <c r="AB207">
        <v>1</v>
      </c>
      <c r="AC207">
        <v>3</v>
      </c>
      <c r="AD207">
        <v>1</v>
      </c>
      <c r="AE207">
        <v>7</v>
      </c>
      <c r="AF207">
        <v>6</v>
      </c>
      <c r="AG207">
        <v>7</v>
      </c>
      <c r="AH207">
        <v>7</v>
      </c>
      <c r="AI207">
        <v>7</v>
      </c>
      <c r="AJ207">
        <v>5</v>
      </c>
      <c r="AK207">
        <v>4</v>
      </c>
      <c r="AL207">
        <v>5</v>
      </c>
      <c r="AM207">
        <v>6</v>
      </c>
      <c r="AN207">
        <v>7</v>
      </c>
      <c r="AO207">
        <v>5</v>
      </c>
      <c r="AP207">
        <v>5</v>
      </c>
      <c r="AQ207">
        <v>6</v>
      </c>
      <c r="AR207">
        <v>7</v>
      </c>
      <c r="AS207">
        <v>7</v>
      </c>
      <c r="AT207">
        <v>7</v>
      </c>
      <c r="AU207">
        <v>7</v>
      </c>
      <c r="AV207">
        <v>7</v>
      </c>
      <c r="AW207">
        <v>4</v>
      </c>
      <c r="AX207">
        <v>4</v>
      </c>
      <c r="AY207">
        <v>3</v>
      </c>
      <c r="AZ207">
        <v>5</v>
      </c>
      <c r="BA207">
        <v>2</v>
      </c>
      <c r="BB207">
        <v>3</v>
      </c>
      <c r="BC207">
        <v>4</v>
      </c>
      <c r="BD207">
        <v>3</v>
      </c>
      <c r="BE207">
        <v>3</v>
      </c>
      <c r="BF207">
        <v>3</v>
      </c>
      <c r="BG207">
        <v>2</v>
      </c>
      <c r="BH207">
        <v>4</v>
      </c>
      <c r="BI207">
        <v>3</v>
      </c>
      <c r="BJ207">
        <v>3</v>
      </c>
      <c r="BK207">
        <v>7</v>
      </c>
      <c r="BL207">
        <v>5</v>
      </c>
    </row>
    <row r="208" spans="1:64">
      <c r="A208">
        <v>208</v>
      </c>
      <c r="B208" t="s">
        <v>707</v>
      </c>
      <c r="C208" t="s">
        <v>111</v>
      </c>
      <c r="D208">
        <v>1088840616</v>
      </c>
      <c r="E208" t="s">
        <v>708</v>
      </c>
      <c r="F208">
        <v>28</v>
      </c>
      <c r="G208" t="s">
        <v>65</v>
      </c>
      <c r="H208" t="s">
        <v>153</v>
      </c>
      <c r="I208" t="s">
        <v>67</v>
      </c>
      <c r="J208" t="s">
        <v>103</v>
      </c>
      <c r="K208">
        <v>3</v>
      </c>
      <c r="L208">
        <v>5</v>
      </c>
      <c r="M208" t="s">
        <v>325</v>
      </c>
      <c r="N208" t="s">
        <v>123</v>
      </c>
      <c r="O208" t="s">
        <v>71</v>
      </c>
      <c r="P208">
        <v>2</v>
      </c>
      <c r="Q208" t="s">
        <v>284</v>
      </c>
      <c r="R208">
        <v>1</v>
      </c>
      <c r="S208" t="s">
        <v>83</v>
      </c>
      <c r="T208" t="s">
        <v>156</v>
      </c>
      <c r="U208">
        <v>4</v>
      </c>
      <c r="V208">
        <v>5</v>
      </c>
      <c r="W208">
        <v>6</v>
      </c>
      <c r="X208">
        <v>5</v>
      </c>
      <c r="Y208">
        <v>7</v>
      </c>
      <c r="Z208">
        <v>7</v>
      </c>
      <c r="AA208">
        <v>7</v>
      </c>
      <c r="AB208">
        <v>5</v>
      </c>
      <c r="AC208">
        <v>4</v>
      </c>
      <c r="AD208">
        <v>5</v>
      </c>
      <c r="AE208">
        <v>5</v>
      </c>
      <c r="AF208">
        <v>4</v>
      </c>
      <c r="AG208">
        <v>3</v>
      </c>
      <c r="AH208">
        <v>3</v>
      </c>
      <c r="AI208">
        <v>5</v>
      </c>
      <c r="AJ208">
        <v>5</v>
      </c>
      <c r="AK208">
        <v>3</v>
      </c>
      <c r="AL208">
        <v>4</v>
      </c>
      <c r="AM208">
        <v>4</v>
      </c>
      <c r="AN208">
        <v>5</v>
      </c>
      <c r="AO208">
        <v>6</v>
      </c>
      <c r="AP208">
        <v>6</v>
      </c>
      <c r="AQ208">
        <v>7</v>
      </c>
      <c r="AR208">
        <v>6</v>
      </c>
      <c r="AS208">
        <v>4</v>
      </c>
      <c r="AT208">
        <v>3</v>
      </c>
      <c r="AU208">
        <v>6</v>
      </c>
      <c r="AV208">
        <v>2</v>
      </c>
      <c r="AW208">
        <v>5</v>
      </c>
      <c r="AX208">
        <v>5</v>
      </c>
      <c r="AY208">
        <v>5</v>
      </c>
      <c r="AZ208">
        <v>3</v>
      </c>
      <c r="BA208">
        <v>6</v>
      </c>
      <c r="BB208">
        <v>6</v>
      </c>
      <c r="BC208">
        <v>2</v>
      </c>
      <c r="BD208">
        <v>2</v>
      </c>
      <c r="BE208">
        <v>2</v>
      </c>
      <c r="BF208">
        <v>1</v>
      </c>
      <c r="BG208">
        <v>5</v>
      </c>
      <c r="BH208">
        <v>6</v>
      </c>
      <c r="BI208">
        <v>6</v>
      </c>
      <c r="BJ208">
        <v>7</v>
      </c>
      <c r="BK208">
        <v>1</v>
      </c>
      <c r="BL208">
        <v>4</v>
      </c>
    </row>
    <row r="209" spans="1:64">
      <c r="A209">
        <v>209</v>
      </c>
      <c r="B209" t="s">
        <v>709</v>
      </c>
      <c r="C209" t="s">
        <v>76</v>
      </c>
      <c r="D209">
        <v>1097884823</v>
      </c>
      <c r="E209" t="s">
        <v>710</v>
      </c>
      <c r="F209">
        <v>25</v>
      </c>
      <c r="G209" t="s">
        <v>65</v>
      </c>
      <c r="H209" t="s">
        <v>78</v>
      </c>
      <c r="I209" t="s">
        <v>79</v>
      </c>
      <c r="J209" t="s">
        <v>68</v>
      </c>
      <c r="K209">
        <v>20</v>
      </c>
      <c r="L209">
        <v>50</v>
      </c>
      <c r="M209" t="s">
        <v>283</v>
      </c>
      <c r="N209" t="s">
        <v>162</v>
      </c>
      <c r="O209" t="s">
        <v>71</v>
      </c>
      <c r="P209">
        <v>5</v>
      </c>
      <c r="Q209" t="s">
        <v>115</v>
      </c>
      <c r="R209">
        <v>5</v>
      </c>
      <c r="S209" t="s">
        <v>73</v>
      </c>
      <c r="T209" t="s">
        <v>74</v>
      </c>
      <c r="U209">
        <v>3</v>
      </c>
      <c r="V209">
        <v>6</v>
      </c>
      <c r="W209">
        <v>2</v>
      </c>
      <c r="X209">
        <v>5</v>
      </c>
      <c r="Y209">
        <v>3</v>
      </c>
      <c r="Z209">
        <v>6</v>
      </c>
      <c r="AA209">
        <v>2</v>
      </c>
      <c r="AB209">
        <v>3</v>
      </c>
      <c r="AC209">
        <v>7</v>
      </c>
      <c r="AD209">
        <v>3</v>
      </c>
      <c r="AE209">
        <v>6</v>
      </c>
      <c r="AF209">
        <v>6</v>
      </c>
      <c r="AG209">
        <v>6</v>
      </c>
      <c r="AH209">
        <v>6</v>
      </c>
      <c r="AI209">
        <v>7</v>
      </c>
      <c r="AJ209">
        <v>7</v>
      </c>
      <c r="AK209">
        <v>7</v>
      </c>
      <c r="AL209">
        <v>7</v>
      </c>
      <c r="AM209">
        <v>7</v>
      </c>
      <c r="AN209">
        <v>6</v>
      </c>
      <c r="AO209">
        <v>6</v>
      </c>
      <c r="AP209">
        <v>7</v>
      </c>
      <c r="AQ209">
        <v>6</v>
      </c>
      <c r="AR209">
        <v>6</v>
      </c>
      <c r="AS209">
        <v>7</v>
      </c>
      <c r="AT209">
        <v>6</v>
      </c>
      <c r="AU209">
        <v>6</v>
      </c>
      <c r="AV209">
        <v>7</v>
      </c>
      <c r="AW209">
        <v>7</v>
      </c>
      <c r="AX209">
        <v>5</v>
      </c>
      <c r="AY209">
        <v>3</v>
      </c>
      <c r="AZ209">
        <v>6</v>
      </c>
      <c r="BA209">
        <v>5</v>
      </c>
      <c r="BB209">
        <v>6</v>
      </c>
      <c r="BC209">
        <v>7</v>
      </c>
      <c r="BD209">
        <v>7</v>
      </c>
      <c r="BE209">
        <v>6</v>
      </c>
      <c r="BF209">
        <v>6</v>
      </c>
      <c r="BG209">
        <v>7</v>
      </c>
      <c r="BH209">
        <v>7</v>
      </c>
      <c r="BI209">
        <v>7</v>
      </c>
      <c r="BJ209">
        <v>7</v>
      </c>
      <c r="BK209">
        <v>2</v>
      </c>
      <c r="BL209">
        <v>3</v>
      </c>
    </row>
    <row r="210" spans="1:64">
      <c r="A210">
        <v>210</v>
      </c>
      <c r="B210" t="s">
        <v>711</v>
      </c>
      <c r="C210" t="s">
        <v>100</v>
      </c>
      <c r="D210">
        <v>1092625790</v>
      </c>
      <c r="E210" t="s">
        <v>712</v>
      </c>
      <c r="F210">
        <v>26</v>
      </c>
      <c r="G210" t="s">
        <v>65</v>
      </c>
      <c r="H210" t="s">
        <v>153</v>
      </c>
      <c r="I210" t="s">
        <v>431</v>
      </c>
      <c r="J210" t="s">
        <v>113</v>
      </c>
      <c r="K210">
        <v>8</v>
      </c>
      <c r="L210">
        <v>100</v>
      </c>
      <c r="M210" t="s">
        <v>713</v>
      </c>
      <c r="N210" t="s">
        <v>162</v>
      </c>
      <c r="O210" t="s">
        <v>71</v>
      </c>
      <c r="P210">
        <v>6</v>
      </c>
      <c r="Q210" t="s">
        <v>82</v>
      </c>
      <c r="R210">
        <v>6</v>
      </c>
      <c r="S210" t="s">
        <v>192</v>
      </c>
      <c r="T210" t="s">
        <v>156</v>
      </c>
      <c r="U210">
        <v>4</v>
      </c>
      <c r="V210">
        <v>6</v>
      </c>
      <c r="W210">
        <v>5</v>
      </c>
      <c r="X210">
        <v>4</v>
      </c>
      <c r="Y210">
        <v>4</v>
      </c>
      <c r="Z210">
        <v>5</v>
      </c>
      <c r="AA210">
        <v>5</v>
      </c>
      <c r="AB210">
        <v>2</v>
      </c>
      <c r="AC210">
        <v>4</v>
      </c>
      <c r="AD210">
        <v>2</v>
      </c>
      <c r="AE210">
        <v>7</v>
      </c>
      <c r="AF210">
        <v>7</v>
      </c>
      <c r="AG210">
        <v>7</v>
      </c>
      <c r="AH210">
        <v>7</v>
      </c>
      <c r="AI210">
        <v>7</v>
      </c>
      <c r="AJ210">
        <v>7</v>
      </c>
      <c r="AK210">
        <v>7</v>
      </c>
      <c r="AL210">
        <v>6</v>
      </c>
      <c r="AM210">
        <v>6</v>
      </c>
      <c r="AN210">
        <v>3</v>
      </c>
      <c r="AO210">
        <v>6</v>
      </c>
      <c r="AP210">
        <v>7</v>
      </c>
      <c r="AQ210">
        <v>7</v>
      </c>
      <c r="AR210">
        <v>5</v>
      </c>
      <c r="AS210">
        <v>5</v>
      </c>
      <c r="AT210">
        <v>5</v>
      </c>
      <c r="AU210">
        <v>7</v>
      </c>
      <c r="AV210">
        <v>7</v>
      </c>
      <c r="AW210">
        <v>7</v>
      </c>
      <c r="AX210">
        <v>4</v>
      </c>
      <c r="AY210">
        <v>3</v>
      </c>
      <c r="AZ210">
        <v>6</v>
      </c>
      <c r="BA210">
        <v>5</v>
      </c>
      <c r="BB210">
        <v>5</v>
      </c>
      <c r="BC210">
        <v>5</v>
      </c>
      <c r="BD210">
        <v>7</v>
      </c>
      <c r="BE210">
        <v>5</v>
      </c>
      <c r="BF210">
        <v>7</v>
      </c>
      <c r="BG210">
        <v>7</v>
      </c>
      <c r="BH210">
        <v>7</v>
      </c>
      <c r="BI210">
        <v>7</v>
      </c>
      <c r="BJ210">
        <v>7</v>
      </c>
      <c r="BK210">
        <v>4</v>
      </c>
      <c r="BL210">
        <v>2</v>
      </c>
    </row>
    <row r="211" spans="1:64">
      <c r="A211">
        <v>211</v>
      </c>
      <c r="B211" t="s">
        <v>714</v>
      </c>
      <c r="C211" t="s">
        <v>76</v>
      </c>
      <c r="D211">
        <v>1030785626</v>
      </c>
      <c r="E211" t="s">
        <v>715</v>
      </c>
      <c r="F211">
        <v>21</v>
      </c>
      <c r="G211" t="s">
        <v>65</v>
      </c>
      <c r="H211" t="s">
        <v>153</v>
      </c>
      <c r="I211" t="s">
        <v>79</v>
      </c>
      <c r="J211" t="s">
        <v>113</v>
      </c>
      <c r="K211">
        <v>3</v>
      </c>
      <c r="L211">
        <v>5</v>
      </c>
      <c r="M211" t="s">
        <v>137</v>
      </c>
      <c r="N211" t="s">
        <v>70</v>
      </c>
      <c r="O211" t="s">
        <v>89</v>
      </c>
      <c r="P211">
        <v>5</v>
      </c>
      <c r="Q211" t="s">
        <v>82</v>
      </c>
      <c r="R211">
        <v>4</v>
      </c>
      <c r="S211" t="s">
        <v>73</v>
      </c>
      <c r="T211" t="s">
        <v>170</v>
      </c>
      <c r="U211">
        <v>4</v>
      </c>
      <c r="V211">
        <v>4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>
        <v>4</v>
      </c>
      <c r="AE211">
        <v>1</v>
      </c>
      <c r="AF211">
        <v>1</v>
      </c>
      <c r="AG211">
        <v>1</v>
      </c>
      <c r="AH211">
        <v>1</v>
      </c>
      <c r="AI211">
        <v>1</v>
      </c>
      <c r="AJ211">
        <v>1</v>
      </c>
      <c r="AK211">
        <v>1</v>
      </c>
      <c r="AL211">
        <v>1</v>
      </c>
      <c r="AM211">
        <v>1</v>
      </c>
      <c r="AN211">
        <v>1</v>
      </c>
      <c r="AO211">
        <v>1</v>
      </c>
      <c r="AP211">
        <v>1</v>
      </c>
      <c r="AQ211">
        <v>1</v>
      </c>
      <c r="AR211">
        <v>1</v>
      </c>
      <c r="AS211">
        <v>1</v>
      </c>
      <c r="AT211">
        <v>1</v>
      </c>
      <c r="AU211">
        <v>1</v>
      </c>
      <c r="AV211">
        <v>1</v>
      </c>
      <c r="AW211">
        <v>1</v>
      </c>
      <c r="AX211">
        <v>1</v>
      </c>
      <c r="AY211">
        <v>1</v>
      </c>
      <c r="AZ211">
        <v>1</v>
      </c>
      <c r="BA211">
        <v>1</v>
      </c>
      <c r="BB211">
        <v>1</v>
      </c>
      <c r="BC211">
        <v>1</v>
      </c>
      <c r="BD211">
        <v>1</v>
      </c>
      <c r="BE211">
        <v>1</v>
      </c>
      <c r="BF211">
        <v>1</v>
      </c>
      <c r="BG211">
        <v>1</v>
      </c>
      <c r="BH211">
        <v>1</v>
      </c>
      <c r="BI211">
        <v>1</v>
      </c>
      <c r="BJ211">
        <v>1</v>
      </c>
      <c r="BK211">
        <v>1</v>
      </c>
      <c r="BL211">
        <v>1</v>
      </c>
    </row>
    <row r="212" spans="1:64">
      <c r="A212">
        <v>212</v>
      </c>
      <c r="B212" t="s">
        <v>716</v>
      </c>
      <c r="C212" t="s">
        <v>119</v>
      </c>
      <c r="D212">
        <v>1030757917</v>
      </c>
      <c r="E212" t="s">
        <v>717</v>
      </c>
      <c r="F212">
        <v>17</v>
      </c>
      <c r="G212" t="s">
        <v>65</v>
      </c>
      <c r="H212" t="s">
        <v>86</v>
      </c>
      <c r="I212" t="s">
        <v>67</v>
      </c>
      <c r="J212" t="s">
        <v>103</v>
      </c>
      <c r="K212">
        <v>1</v>
      </c>
      <c r="L212">
        <v>0</v>
      </c>
      <c r="M212" t="s">
        <v>207</v>
      </c>
      <c r="N212" t="s">
        <v>70</v>
      </c>
      <c r="O212" t="s">
        <v>71</v>
      </c>
      <c r="P212">
        <v>6</v>
      </c>
      <c r="Q212" t="s">
        <v>105</v>
      </c>
      <c r="R212">
        <v>5</v>
      </c>
      <c r="S212" t="s">
        <v>83</v>
      </c>
      <c r="T212" t="s">
        <v>150</v>
      </c>
      <c r="U212">
        <v>5</v>
      </c>
      <c r="V212">
        <v>5</v>
      </c>
      <c r="W212">
        <v>5</v>
      </c>
      <c r="X212">
        <v>4</v>
      </c>
      <c r="Y212">
        <v>5</v>
      </c>
      <c r="Z212">
        <v>5</v>
      </c>
      <c r="AA212">
        <v>6</v>
      </c>
      <c r="AB212">
        <v>5</v>
      </c>
      <c r="AC212">
        <v>4</v>
      </c>
      <c r="AD212">
        <v>4</v>
      </c>
      <c r="AE212">
        <v>6</v>
      </c>
      <c r="AF212">
        <v>6</v>
      </c>
      <c r="AG212">
        <v>4</v>
      </c>
      <c r="AH212">
        <v>6</v>
      </c>
      <c r="AI212">
        <v>6</v>
      </c>
      <c r="AJ212">
        <v>6</v>
      </c>
      <c r="AK212">
        <v>6</v>
      </c>
      <c r="AL212">
        <v>6</v>
      </c>
      <c r="AM212">
        <v>6</v>
      </c>
      <c r="AN212">
        <v>4</v>
      </c>
      <c r="AO212">
        <v>6</v>
      </c>
      <c r="AP212">
        <v>6</v>
      </c>
      <c r="AQ212">
        <v>7</v>
      </c>
      <c r="AR212">
        <v>6</v>
      </c>
      <c r="AS212">
        <v>6</v>
      </c>
      <c r="AT212">
        <v>5</v>
      </c>
      <c r="AU212">
        <v>7</v>
      </c>
      <c r="AV212">
        <v>7</v>
      </c>
      <c r="AW212">
        <v>7</v>
      </c>
      <c r="AX212">
        <v>5</v>
      </c>
      <c r="AY212">
        <v>4</v>
      </c>
      <c r="AZ212">
        <v>3</v>
      </c>
      <c r="BA212">
        <v>4</v>
      </c>
      <c r="BB212">
        <v>5</v>
      </c>
      <c r="BC212">
        <v>4</v>
      </c>
      <c r="BD212">
        <v>5</v>
      </c>
      <c r="BE212">
        <v>4</v>
      </c>
      <c r="BF212">
        <v>5</v>
      </c>
      <c r="BG212">
        <v>6</v>
      </c>
      <c r="BH212">
        <v>6</v>
      </c>
      <c r="BI212">
        <v>6</v>
      </c>
      <c r="BJ212">
        <v>6</v>
      </c>
      <c r="BK212">
        <v>4</v>
      </c>
      <c r="BL212">
        <v>4</v>
      </c>
    </row>
    <row r="213" spans="1:64">
      <c r="A213">
        <v>213</v>
      </c>
      <c r="B213" t="s">
        <v>718</v>
      </c>
      <c r="C213" t="s">
        <v>63</v>
      </c>
      <c r="D213">
        <v>1053137106</v>
      </c>
      <c r="E213" s="1" t="s">
        <v>1021</v>
      </c>
      <c r="F213">
        <v>12</v>
      </c>
      <c r="G213" t="s">
        <v>65</v>
      </c>
      <c r="H213" t="s">
        <v>174</v>
      </c>
      <c r="I213" t="s">
        <v>67</v>
      </c>
      <c r="J213" t="s">
        <v>87</v>
      </c>
      <c r="K213">
        <v>1</v>
      </c>
      <c r="L213">
        <v>0</v>
      </c>
      <c r="M213" t="s">
        <v>719</v>
      </c>
      <c r="N213" t="s">
        <v>138</v>
      </c>
      <c r="O213" t="s">
        <v>89</v>
      </c>
      <c r="P213">
        <v>7</v>
      </c>
      <c r="Q213" t="s">
        <v>105</v>
      </c>
      <c r="R213">
        <v>7</v>
      </c>
      <c r="S213" t="s">
        <v>73</v>
      </c>
      <c r="T213" t="s">
        <v>98</v>
      </c>
      <c r="U213">
        <v>3</v>
      </c>
      <c r="V213">
        <v>6</v>
      </c>
      <c r="W213">
        <v>5</v>
      </c>
      <c r="X213">
        <v>4</v>
      </c>
      <c r="Y213">
        <v>6</v>
      </c>
      <c r="Z213">
        <v>5</v>
      </c>
      <c r="AA213">
        <v>5</v>
      </c>
      <c r="AB213">
        <v>5</v>
      </c>
      <c r="AC213">
        <v>4</v>
      </c>
      <c r="AD213">
        <v>2</v>
      </c>
      <c r="AE213">
        <v>4</v>
      </c>
      <c r="AF213">
        <v>4</v>
      </c>
      <c r="AG213">
        <v>4</v>
      </c>
      <c r="AH213">
        <v>4</v>
      </c>
      <c r="AI213">
        <v>4</v>
      </c>
      <c r="AJ213">
        <v>4</v>
      </c>
      <c r="AK213">
        <v>4</v>
      </c>
      <c r="AL213">
        <v>4</v>
      </c>
      <c r="AM213">
        <v>4</v>
      </c>
      <c r="AN213">
        <v>4</v>
      </c>
      <c r="AO213">
        <v>4</v>
      </c>
      <c r="AP213">
        <v>4</v>
      </c>
      <c r="AQ213">
        <v>4</v>
      </c>
      <c r="AR213">
        <v>4</v>
      </c>
      <c r="AS213">
        <v>4</v>
      </c>
      <c r="AT213">
        <v>4</v>
      </c>
      <c r="AU213">
        <v>6</v>
      </c>
      <c r="AV213">
        <v>5</v>
      </c>
      <c r="AW213">
        <v>5</v>
      </c>
      <c r="AX213">
        <v>1</v>
      </c>
      <c r="AY213">
        <v>7</v>
      </c>
      <c r="AZ213">
        <v>3</v>
      </c>
      <c r="BA213">
        <v>7</v>
      </c>
      <c r="BB213">
        <v>6</v>
      </c>
      <c r="BC213">
        <v>6</v>
      </c>
      <c r="BD213">
        <v>5</v>
      </c>
      <c r="BE213">
        <v>6</v>
      </c>
      <c r="BF213">
        <v>6</v>
      </c>
      <c r="BG213">
        <v>4</v>
      </c>
      <c r="BH213">
        <v>6</v>
      </c>
      <c r="BI213">
        <v>5</v>
      </c>
      <c r="BJ213">
        <v>6</v>
      </c>
      <c r="BK213">
        <v>5</v>
      </c>
      <c r="BL213">
        <v>7</v>
      </c>
    </row>
    <row r="214" spans="1:64">
      <c r="A214">
        <v>214</v>
      </c>
      <c r="B214" t="s">
        <v>720</v>
      </c>
      <c r="C214" t="s">
        <v>119</v>
      </c>
      <c r="D214">
        <v>1088081062</v>
      </c>
      <c r="E214" t="s">
        <v>721</v>
      </c>
      <c r="F214">
        <v>25</v>
      </c>
      <c r="G214" t="s">
        <v>65</v>
      </c>
      <c r="H214" t="s">
        <v>78</v>
      </c>
      <c r="I214" t="s">
        <v>328</v>
      </c>
      <c r="J214" t="s">
        <v>113</v>
      </c>
      <c r="K214">
        <v>10</v>
      </c>
      <c r="L214">
        <v>20</v>
      </c>
      <c r="M214" t="s">
        <v>96</v>
      </c>
      <c r="N214" t="s">
        <v>162</v>
      </c>
      <c r="O214" t="s">
        <v>71</v>
      </c>
      <c r="P214">
        <v>7</v>
      </c>
      <c r="Q214" t="s">
        <v>82</v>
      </c>
      <c r="R214">
        <v>6</v>
      </c>
      <c r="S214" t="s">
        <v>722</v>
      </c>
      <c r="T214" t="s">
        <v>156</v>
      </c>
      <c r="U214">
        <v>5</v>
      </c>
      <c r="V214">
        <v>6</v>
      </c>
      <c r="W214">
        <v>6</v>
      </c>
      <c r="X214">
        <v>5</v>
      </c>
      <c r="Y214">
        <v>7</v>
      </c>
      <c r="Z214">
        <v>7</v>
      </c>
      <c r="AA214">
        <v>6</v>
      </c>
      <c r="AB214">
        <v>6</v>
      </c>
      <c r="AC214">
        <v>7</v>
      </c>
      <c r="AD214">
        <v>5</v>
      </c>
      <c r="AE214">
        <v>6</v>
      </c>
      <c r="AF214">
        <v>6</v>
      </c>
      <c r="AG214">
        <v>6</v>
      </c>
      <c r="AH214">
        <v>6</v>
      </c>
      <c r="AI214">
        <v>7</v>
      </c>
      <c r="AJ214">
        <v>7</v>
      </c>
      <c r="AK214">
        <v>7</v>
      </c>
      <c r="AL214">
        <v>6</v>
      </c>
      <c r="AM214">
        <v>7</v>
      </c>
      <c r="AN214">
        <v>2</v>
      </c>
      <c r="AO214">
        <v>7</v>
      </c>
      <c r="AP214">
        <v>6</v>
      </c>
      <c r="AQ214">
        <v>6</v>
      </c>
      <c r="AR214">
        <v>6</v>
      </c>
      <c r="AS214">
        <v>6</v>
      </c>
      <c r="AT214">
        <v>5</v>
      </c>
      <c r="AU214">
        <v>7</v>
      </c>
      <c r="AV214">
        <v>6</v>
      </c>
      <c r="AW214">
        <v>7</v>
      </c>
      <c r="AX214">
        <v>3</v>
      </c>
      <c r="AY214">
        <v>3</v>
      </c>
      <c r="AZ214">
        <v>5</v>
      </c>
      <c r="BA214">
        <v>5</v>
      </c>
      <c r="BB214">
        <v>7</v>
      </c>
      <c r="BC214">
        <v>7</v>
      </c>
      <c r="BD214">
        <v>7</v>
      </c>
      <c r="BE214">
        <v>5</v>
      </c>
      <c r="BF214">
        <v>6</v>
      </c>
      <c r="BG214">
        <v>7</v>
      </c>
      <c r="BH214">
        <v>7</v>
      </c>
      <c r="BI214">
        <v>7</v>
      </c>
      <c r="BJ214">
        <v>7</v>
      </c>
      <c r="BK214">
        <v>1</v>
      </c>
      <c r="BL214">
        <v>1</v>
      </c>
    </row>
    <row r="215" spans="1:64">
      <c r="A215">
        <v>215</v>
      </c>
      <c r="B215" t="s">
        <v>723</v>
      </c>
      <c r="C215" t="s">
        <v>119</v>
      </c>
      <c r="D215">
        <v>1045361376</v>
      </c>
      <c r="E215" t="s">
        <v>724</v>
      </c>
      <c r="F215">
        <v>21</v>
      </c>
      <c r="G215" t="s">
        <v>65</v>
      </c>
      <c r="H215" t="s">
        <v>78</v>
      </c>
      <c r="I215" t="s">
        <v>79</v>
      </c>
      <c r="J215" t="s">
        <v>113</v>
      </c>
      <c r="K215">
        <v>20</v>
      </c>
      <c r="L215">
        <v>100</v>
      </c>
      <c r="M215" t="s">
        <v>283</v>
      </c>
      <c r="N215" t="s">
        <v>81</v>
      </c>
      <c r="O215" t="s">
        <v>71</v>
      </c>
      <c r="P215">
        <v>4</v>
      </c>
      <c r="Q215" t="s">
        <v>82</v>
      </c>
      <c r="R215">
        <v>6</v>
      </c>
      <c r="S215" t="s">
        <v>196</v>
      </c>
      <c r="T215" t="s">
        <v>322</v>
      </c>
      <c r="U215">
        <v>2</v>
      </c>
      <c r="V215">
        <v>4</v>
      </c>
      <c r="W215">
        <v>1</v>
      </c>
      <c r="X215">
        <v>5</v>
      </c>
      <c r="Y215">
        <v>1</v>
      </c>
      <c r="Z215">
        <v>6</v>
      </c>
      <c r="AA215">
        <v>5</v>
      </c>
      <c r="AB215">
        <v>4</v>
      </c>
      <c r="AC215">
        <v>5</v>
      </c>
      <c r="AD215">
        <v>3</v>
      </c>
      <c r="AE215">
        <v>4</v>
      </c>
      <c r="AF215">
        <v>1</v>
      </c>
      <c r="AG215">
        <v>4</v>
      </c>
      <c r="AH215">
        <v>4</v>
      </c>
      <c r="AI215">
        <v>4</v>
      </c>
      <c r="AJ215">
        <v>4</v>
      </c>
      <c r="AK215">
        <v>4</v>
      </c>
      <c r="AL215">
        <v>4</v>
      </c>
      <c r="AM215">
        <v>4</v>
      </c>
      <c r="AN215">
        <v>4</v>
      </c>
      <c r="AO215">
        <v>4</v>
      </c>
      <c r="AP215">
        <v>4</v>
      </c>
      <c r="AQ215">
        <v>4</v>
      </c>
      <c r="AR215">
        <v>4</v>
      </c>
      <c r="AS215">
        <v>7</v>
      </c>
      <c r="AT215">
        <v>7</v>
      </c>
      <c r="AU215">
        <v>4</v>
      </c>
      <c r="AV215">
        <v>6</v>
      </c>
      <c r="AW215">
        <v>4</v>
      </c>
      <c r="AX215">
        <v>1</v>
      </c>
      <c r="AY215">
        <v>1</v>
      </c>
      <c r="AZ215">
        <v>5</v>
      </c>
      <c r="BA215">
        <v>1</v>
      </c>
      <c r="BB215">
        <v>1</v>
      </c>
      <c r="BC215">
        <v>3</v>
      </c>
      <c r="BD215">
        <v>5</v>
      </c>
      <c r="BE215">
        <v>3</v>
      </c>
      <c r="BF215">
        <v>1</v>
      </c>
      <c r="BG215">
        <v>7</v>
      </c>
      <c r="BH215">
        <v>5</v>
      </c>
      <c r="BI215">
        <v>5</v>
      </c>
      <c r="BJ215">
        <v>5</v>
      </c>
      <c r="BK215">
        <v>4</v>
      </c>
      <c r="BL215">
        <v>1</v>
      </c>
    </row>
    <row r="216" spans="1:64">
      <c r="A216">
        <v>216</v>
      </c>
      <c r="B216" t="s">
        <v>725</v>
      </c>
      <c r="C216" t="s">
        <v>119</v>
      </c>
      <c r="D216">
        <v>1031041890</v>
      </c>
      <c r="E216" t="s">
        <v>726</v>
      </c>
      <c r="F216">
        <v>28</v>
      </c>
      <c r="G216" t="s">
        <v>94</v>
      </c>
      <c r="H216" t="s">
        <v>121</v>
      </c>
      <c r="I216" t="s">
        <v>67</v>
      </c>
      <c r="J216" t="s">
        <v>103</v>
      </c>
      <c r="K216">
        <v>2</v>
      </c>
      <c r="L216">
        <v>2</v>
      </c>
      <c r="M216" t="s">
        <v>727</v>
      </c>
      <c r="N216" t="s">
        <v>70</v>
      </c>
      <c r="O216" t="s">
        <v>71</v>
      </c>
      <c r="P216">
        <v>5</v>
      </c>
      <c r="Q216" t="s">
        <v>728</v>
      </c>
      <c r="R216">
        <v>4</v>
      </c>
      <c r="S216" t="s">
        <v>163</v>
      </c>
      <c r="T216" t="s">
        <v>98</v>
      </c>
      <c r="U216">
        <v>5</v>
      </c>
      <c r="V216">
        <v>5</v>
      </c>
      <c r="W216">
        <v>6</v>
      </c>
      <c r="X216">
        <v>7</v>
      </c>
      <c r="Y216">
        <v>6</v>
      </c>
      <c r="Z216">
        <v>7</v>
      </c>
      <c r="AA216">
        <v>6</v>
      </c>
      <c r="AB216">
        <v>7</v>
      </c>
      <c r="AC216">
        <v>7</v>
      </c>
      <c r="AD216">
        <v>6</v>
      </c>
      <c r="AE216">
        <v>4</v>
      </c>
      <c r="AF216">
        <v>6</v>
      </c>
      <c r="AG216">
        <v>6</v>
      </c>
      <c r="AH216">
        <v>5</v>
      </c>
      <c r="AI216">
        <v>6</v>
      </c>
      <c r="AJ216">
        <v>6</v>
      </c>
      <c r="AK216">
        <v>6</v>
      </c>
      <c r="AL216">
        <v>6</v>
      </c>
      <c r="AM216">
        <v>6</v>
      </c>
      <c r="AN216">
        <v>4</v>
      </c>
      <c r="AO216">
        <v>6</v>
      </c>
      <c r="AP216">
        <v>6</v>
      </c>
      <c r="AQ216">
        <v>5</v>
      </c>
      <c r="AR216">
        <v>6</v>
      </c>
      <c r="AS216">
        <v>6</v>
      </c>
      <c r="AT216">
        <v>6</v>
      </c>
      <c r="AU216">
        <v>7</v>
      </c>
      <c r="AV216">
        <v>5</v>
      </c>
      <c r="AW216">
        <v>5</v>
      </c>
      <c r="AX216">
        <v>5</v>
      </c>
      <c r="AY216">
        <v>5</v>
      </c>
      <c r="AZ216">
        <v>5</v>
      </c>
      <c r="BA216">
        <v>5</v>
      </c>
      <c r="BB216">
        <v>4</v>
      </c>
      <c r="BC216">
        <v>4</v>
      </c>
      <c r="BD216">
        <v>5</v>
      </c>
      <c r="BE216">
        <v>5</v>
      </c>
      <c r="BF216">
        <v>5</v>
      </c>
      <c r="BG216">
        <v>3</v>
      </c>
      <c r="BH216">
        <v>4</v>
      </c>
      <c r="BI216">
        <v>4</v>
      </c>
      <c r="BJ216">
        <v>4</v>
      </c>
      <c r="BK216">
        <v>4</v>
      </c>
      <c r="BL216">
        <v>4</v>
      </c>
    </row>
    <row r="217" spans="1:64">
      <c r="A217">
        <v>217</v>
      </c>
      <c r="B217" t="s">
        <v>729</v>
      </c>
      <c r="C217" t="s">
        <v>119</v>
      </c>
      <c r="E217" t="s">
        <v>730</v>
      </c>
      <c r="F217">
        <v>11</v>
      </c>
      <c r="G217" t="s">
        <v>94</v>
      </c>
      <c r="H217" t="s">
        <v>174</v>
      </c>
      <c r="I217" t="s">
        <v>67</v>
      </c>
      <c r="J217" t="s">
        <v>113</v>
      </c>
      <c r="K217">
        <v>1</v>
      </c>
      <c r="L217">
        <v>0</v>
      </c>
      <c r="M217" t="s">
        <v>88</v>
      </c>
      <c r="N217" t="s">
        <v>70</v>
      </c>
      <c r="O217" t="s">
        <v>89</v>
      </c>
      <c r="P217">
        <v>3</v>
      </c>
      <c r="Q217" t="s">
        <v>169</v>
      </c>
      <c r="R217">
        <v>2</v>
      </c>
      <c r="S217" t="s">
        <v>163</v>
      </c>
      <c r="T217" t="s">
        <v>74</v>
      </c>
      <c r="U217">
        <v>2</v>
      </c>
      <c r="V217">
        <v>3</v>
      </c>
      <c r="W217">
        <v>4</v>
      </c>
      <c r="X217">
        <v>5</v>
      </c>
      <c r="Y217">
        <v>3</v>
      </c>
      <c r="Z217">
        <v>5</v>
      </c>
      <c r="AA217">
        <v>4</v>
      </c>
      <c r="AB217">
        <v>3</v>
      </c>
      <c r="AC217">
        <v>7</v>
      </c>
      <c r="AD217">
        <v>5</v>
      </c>
      <c r="AE217">
        <v>4</v>
      </c>
      <c r="AF217">
        <v>3</v>
      </c>
      <c r="AG217">
        <v>5</v>
      </c>
      <c r="AH217">
        <v>3</v>
      </c>
      <c r="AI217">
        <v>4</v>
      </c>
      <c r="AJ217">
        <v>2</v>
      </c>
      <c r="AK217">
        <v>4</v>
      </c>
      <c r="AL217">
        <v>4</v>
      </c>
      <c r="AM217">
        <v>5</v>
      </c>
      <c r="AN217">
        <v>2</v>
      </c>
      <c r="AO217">
        <v>5</v>
      </c>
      <c r="AP217">
        <v>3</v>
      </c>
      <c r="AQ217">
        <v>4</v>
      </c>
      <c r="AR217">
        <v>6</v>
      </c>
      <c r="AS217">
        <v>5</v>
      </c>
      <c r="AT217">
        <v>3</v>
      </c>
      <c r="AU217">
        <v>1</v>
      </c>
      <c r="AV217">
        <v>4</v>
      </c>
      <c r="AW217">
        <v>4</v>
      </c>
      <c r="AX217">
        <v>1</v>
      </c>
      <c r="AY217">
        <v>4</v>
      </c>
      <c r="AZ217">
        <v>4</v>
      </c>
      <c r="BA217">
        <v>2</v>
      </c>
      <c r="BB217">
        <v>3</v>
      </c>
      <c r="BC217">
        <v>3</v>
      </c>
      <c r="BD217">
        <v>4</v>
      </c>
      <c r="BE217">
        <v>2</v>
      </c>
      <c r="BF217">
        <v>4</v>
      </c>
      <c r="BG217">
        <v>1</v>
      </c>
      <c r="BH217">
        <v>3</v>
      </c>
      <c r="BI217">
        <v>3</v>
      </c>
      <c r="BJ217">
        <v>5</v>
      </c>
      <c r="BK217">
        <v>6</v>
      </c>
      <c r="BL217">
        <v>5</v>
      </c>
    </row>
    <row r="218" spans="1:64">
      <c r="A218">
        <v>218</v>
      </c>
      <c r="B218" t="s">
        <v>731</v>
      </c>
      <c r="C218" t="s">
        <v>111</v>
      </c>
      <c r="D218">
        <v>1072961370</v>
      </c>
      <c r="E218" t="s">
        <v>732</v>
      </c>
      <c r="F218">
        <v>27</v>
      </c>
      <c r="G218" t="s">
        <v>65</v>
      </c>
      <c r="H218" t="s">
        <v>153</v>
      </c>
      <c r="I218" t="s">
        <v>328</v>
      </c>
      <c r="J218" t="s">
        <v>68</v>
      </c>
      <c r="K218" t="s">
        <v>733</v>
      </c>
      <c r="L218" t="s">
        <v>469</v>
      </c>
      <c r="M218" t="s">
        <v>734</v>
      </c>
      <c r="N218" t="s">
        <v>138</v>
      </c>
      <c r="O218" t="s">
        <v>89</v>
      </c>
      <c r="P218">
        <v>6</v>
      </c>
      <c r="Q218" t="s">
        <v>115</v>
      </c>
      <c r="R218">
        <v>5</v>
      </c>
      <c r="S218" t="s">
        <v>163</v>
      </c>
      <c r="T218" t="s">
        <v>74</v>
      </c>
      <c r="U218">
        <v>2</v>
      </c>
      <c r="V218">
        <v>2</v>
      </c>
      <c r="W218">
        <v>5</v>
      </c>
      <c r="X218">
        <v>5</v>
      </c>
      <c r="Y218">
        <v>2</v>
      </c>
      <c r="Z218">
        <v>7</v>
      </c>
      <c r="AA218">
        <v>2</v>
      </c>
      <c r="AB218">
        <v>7</v>
      </c>
      <c r="AC218">
        <v>7</v>
      </c>
      <c r="AD218">
        <v>2</v>
      </c>
      <c r="AE218">
        <v>7</v>
      </c>
      <c r="AF218">
        <v>5</v>
      </c>
      <c r="AG218">
        <v>7</v>
      </c>
      <c r="AH218">
        <v>3</v>
      </c>
      <c r="AI218">
        <v>7</v>
      </c>
      <c r="AJ218">
        <v>7</v>
      </c>
      <c r="AK218">
        <v>7</v>
      </c>
      <c r="AL218">
        <v>7</v>
      </c>
      <c r="AM218">
        <v>6</v>
      </c>
      <c r="AN218">
        <v>1</v>
      </c>
      <c r="AO218">
        <v>7</v>
      </c>
      <c r="AP218">
        <v>6</v>
      </c>
      <c r="AQ218">
        <v>7</v>
      </c>
      <c r="AR218">
        <v>4</v>
      </c>
      <c r="AS218">
        <v>4</v>
      </c>
      <c r="AT218">
        <v>6</v>
      </c>
      <c r="AU218">
        <v>2</v>
      </c>
      <c r="AV218">
        <v>7</v>
      </c>
      <c r="AW218">
        <v>6</v>
      </c>
      <c r="AX218">
        <v>1</v>
      </c>
      <c r="AY218">
        <v>1</v>
      </c>
      <c r="AZ218">
        <v>1</v>
      </c>
      <c r="BA218">
        <v>7</v>
      </c>
      <c r="BB218">
        <v>7</v>
      </c>
      <c r="BC218">
        <v>1</v>
      </c>
      <c r="BD218">
        <v>1</v>
      </c>
      <c r="BE218">
        <v>6</v>
      </c>
      <c r="BF218">
        <v>6</v>
      </c>
      <c r="BG218">
        <v>5</v>
      </c>
      <c r="BH218">
        <v>7</v>
      </c>
      <c r="BI218">
        <v>7</v>
      </c>
      <c r="BJ218">
        <v>7</v>
      </c>
      <c r="BK218">
        <v>1</v>
      </c>
      <c r="BL218">
        <v>1</v>
      </c>
    </row>
    <row r="219" spans="1:64">
      <c r="A219">
        <v>219</v>
      </c>
      <c r="B219" t="s">
        <v>735</v>
      </c>
      <c r="C219" t="s">
        <v>172</v>
      </c>
      <c r="E219" t="s">
        <v>736</v>
      </c>
      <c r="F219">
        <v>30</v>
      </c>
      <c r="G219" t="s">
        <v>94</v>
      </c>
      <c r="H219" t="s">
        <v>153</v>
      </c>
      <c r="I219" t="s">
        <v>431</v>
      </c>
      <c r="J219" t="s">
        <v>103</v>
      </c>
      <c r="K219">
        <v>2</v>
      </c>
      <c r="L219">
        <v>3</v>
      </c>
      <c r="M219" t="s">
        <v>88</v>
      </c>
      <c r="N219" t="s">
        <v>70</v>
      </c>
      <c r="O219" t="s">
        <v>71</v>
      </c>
      <c r="P219">
        <v>7</v>
      </c>
      <c r="Q219" t="s">
        <v>689</v>
      </c>
      <c r="R219">
        <v>5</v>
      </c>
      <c r="S219" t="s">
        <v>83</v>
      </c>
      <c r="T219" t="s">
        <v>150</v>
      </c>
      <c r="U219">
        <v>3</v>
      </c>
      <c r="V219">
        <v>3</v>
      </c>
      <c r="W219">
        <v>4</v>
      </c>
      <c r="X219">
        <v>4</v>
      </c>
      <c r="Y219">
        <v>5</v>
      </c>
      <c r="Z219">
        <v>5</v>
      </c>
      <c r="AA219">
        <v>4</v>
      </c>
      <c r="AB219">
        <v>6</v>
      </c>
      <c r="AC219">
        <v>5</v>
      </c>
      <c r="AD219">
        <v>4</v>
      </c>
      <c r="AE219">
        <v>5</v>
      </c>
      <c r="AF219">
        <v>5</v>
      </c>
      <c r="AG219">
        <v>5</v>
      </c>
      <c r="AH219">
        <v>5</v>
      </c>
      <c r="AI219">
        <v>5</v>
      </c>
      <c r="AJ219">
        <v>5</v>
      </c>
      <c r="AK219">
        <v>5</v>
      </c>
      <c r="AL219">
        <v>5</v>
      </c>
      <c r="AM219">
        <v>5</v>
      </c>
      <c r="AN219">
        <v>6</v>
      </c>
      <c r="AO219">
        <v>5</v>
      </c>
      <c r="AP219">
        <v>5</v>
      </c>
      <c r="AQ219">
        <v>5</v>
      </c>
      <c r="AR219">
        <v>5</v>
      </c>
      <c r="AS219">
        <v>5</v>
      </c>
      <c r="AT219">
        <v>5</v>
      </c>
      <c r="AU219">
        <v>5</v>
      </c>
      <c r="AV219">
        <v>5</v>
      </c>
      <c r="AW219">
        <v>5</v>
      </c>
      <c r="AX219">
        <v>2</v>
      </c>
      <c r="AY219">
        <v>6</v>
      </c>
      <c r="AZ219">
        <v>2</v>
      </c>
      <c r="BA219">
        <v>4</v>
      </c>
      <c r="BB219">
        <v>5</v>
      </c>
      <c r="BC219">
        <v>5</v>
      </c>
      <c r="BD219">
        <v>5</v>
      </c>
      <c r="BE219">
        <v>5</v>
      </c>
      <c r="BF219">
        <v>5</v>
      </c>
      <c r="BG219">
        <v>5</v>
      </c>
      <c r="BH219">
        <v>5</v>
      </c>
      <c r="BI219">
        <v>5</v>
      </c>
      <c r="BJ219">
        <v>5</v>
      </c>
      <c r="BK219">
        <v>3</v>
      </c>
      <c r="BL219">
        <v>3</v>
      </c>
    </row>
    <row r="220" spans="1:64">
      <c r="A220">
        <v>220</v>
      </c>
      <c r="B220" t="s">
        <v>737</v>
      </c>
      <c r="C220" t="s">
        <v>216</v>
      </c>
      <c r="D220">
        <v>1190431032</v>
      </c>
      <c r="E220" t="s">
        <v>738</v>
      </c>
      <c r="F220">
        <v>23</v>
      </c>
      <c r="G220" t="s">
        <v>94</v>
      </c>
      <c r="H220" t="s">
        <v>78</v>
      </c>
      <c r="I220" t="s">
        <v>79</v>
      </c>
      <c r="J220" t="s">
        <v>113</v>
      </c>
      <c r="K220">
        <v>3</v>
      </c>
      <c r="L220">
        <v>5</v>
      </c>
      <c r="M220" t="s">
        <v>122</v>
      </c>
      <c r="N220" t="s">
        <v>162</v>
      </c>
      <c r="O220" t="s">
        <v>71</v>
      </c>
      <c r="P220">
        <v>6</v>
      </c>
      <c r="Q220" t="s">
        <v>115</v>
      </c>
      <c r="R220">
        <v>5</v>
      </c>
      <c r="S220" t="s">
        <v>106</v>
      </c>
      <c r="T220" t="s">
        <v>212</v>
      </c>
      <c r="U220">
        <v>5</v>
      </c>
      <c r="V220">
        <v>5</v>
      </c>
      <c r="W220">
        <v>6</v>
      </c>
      <c r="X220">
        <v>5</v>
      </c>
      <c r="Y220">
        <v>6</v>
      </c>
      <c r="Z220">
        <v>6</v>
      </c>
      <c r="AA220">
        <v>4</v>
      </c>
      <c r="AB220">
        <v>4</v>
      </c>
      <c r="AC220">
        <v>6</v>
      </c>
      <c r="AD220">
        <v>5</v>
      </c>
      <c r="AE220">
        <v>5</v>
      </c>
      <c r="AF220">
        <v>6</v>
      </c>
      <c r="AG220">
        <v>2</v>
      </c>
      <c r="AH220">
        <v>6</v>
      </c>
      <c r="AI220">
        <v>6</v>
      </c>
      <c r="AJ220">
        <v>6</v>
      </c>
      <c r="AK220">
        <v>7</v>
      </c>
      <c r="AL220">
        <v>6</v>
      </c>
      <c r="AM220">
        <v>5</v>
      </c>
      <c r="AN220">
        <v>3</v>
      </c>
      <c r="AO220">
        <v>7</v>
      </c>
      <c r="AP220">
        <v>7</v>
      </c>
      <c r="AQ220">
        <v>7</v>
      </c>
      <c r="AR220">
        <v>6</v>
      </c>
      <c r="AS220">
        <v>7</v>
      </c>
      <c r="AT220">
        <v>5</v>
      </c>
      <c r="AU220">
        <v>5</v>
      </c>
      <c r="AV220">
        <v>6</v>
      </c>
      <c r="AW220">
        <v>7</v>
      </c>
      <c r="AX220">
        <v>5</v>
      </c>
      <c r="AY220">
        <v>3</v>
      </c>
      <c r="AZ220">
        <v>3</v>
      </c>
      <c r="BA220">
        <v>2</v>
      </c>
      <c r="BB220">
        <v>6</v>
      </c>
      <c r="BC220">
        <v>4</v>
      </c>
      <c r="BD220">
        <v>5</v>
      </c>
      <c r="BE220">
        <v>4</v>
      </c>
      <c r="BF220">
        <v>4</v>
      </c>
      <c r="BG220">
        <v>5</v>
      </c>
      <c r="BH220">
        <v>6</v>
      </c>
      <c r="BI220">
        <v>6</v>
      </c>
      <c r="BJ220">
        <v>6</v>
      </c>
      <c r="BK220">
        <v>5</v>
      </c>
      <c r="BL220">
        <v>4</v>
      </c>
    </row>
    <row r="221" spans="1:64">
      <c r="A221">
        <v>221</v>
      </c>
      <c r="B221" t="s">
        <v>739</v>
      </c>
      <c r="C221" t="s">
        <v>63</v>
      </c>
      <c r="D221">
        <v>1065365343</v>
      </c>
      <c r="E221" t="s">
        <v>740</v>
      </c>
      <c r="F221">
        <v>26</v>
      </c>
      <c r="G221" t="s">
        <v>65</v>
      </c>
      <c r="H221" t="s">
        <v>153</v>
      </c>
      <c r="I221" t="s">
        <v>422</v>
      </c>
      <c r="J221" t="s">
        <v>113</v>
      </c>
      <c r="K221">
        <v>2</v>
      </c>
      <c r="L221">
        <v>10</v>
      </c>
      <c r="M221" t="s">
        <v>114</v>
      </c>
      <c r="N221" t="s">
        <v>70</v>
      </c>
      <c r="O221" t="s">
        <v>89</v>
      </c>
      <c r="P221">
        <v>5</v>
      </c>
      <c r="Q221" t="s">
        <v>105</v>
      </c>
      <c r="R221">
        <v>5</v>
      </c>
      <c r="S221" t="s">
        <v>73</v>
      </c>
      <c r="T221" t="s">
        <v>98</v>
      </c>
      <c r="U221">
        <v>3</v>
      </c>
      <c r="V221">
        <v>3</v>
      </c>
      <c r="W221">
        <v>3</v>
      </c>
      <c r="X221">
        <v>3</v>
      </c>
      <c r="Y221">
        <v>4</v>
      </c>
      <c r="Z221">
        <v>4</v>
      </c>
      <c r="AA221">
        <v>3</v>
      </c>
      <c r="AB221">
        <v>5</v>
      </c>
      <c r="AC221">
        <v>4</v>
      </c>
      <c r="AD221">
        <v>2</v>
      </c>
      <c r="AE221">
        <v>4</v>
      </c>
      <c r="AF221">
        <v>4</v>
      </c>
      <c r="AG221">
        <v>4</v>
      </c>
      <c r="AH221">
        <v>4</v>
      </c>
      <c r="AI221">
        <v>4</v>
      </c>
      <c r="AJ221">
        <v>4</v>
      </c>
      <c r="AK221">
        <v>4</v>
      </c>
      <c r="AL221">
        <v>4</v>
      </c>
      <c r="AM221">
        <v>4</v>
      </c>
      <c r="AN221">
        <v>4</v>
      </c>
      <c r="AO221">
        <v>4</v>
      </c>
      <c r="AP221">
        <v>4</v>
      </c>
      <c r="AQ221">
        <v>5</v>
      </c>
      <c r="AR221">
        <v>3</v>
      </c>
      <c r="AS221">
        <v>4</v>
      </c>
      <c r="AT221">
        <v>4</v>
      </c>
      <c r="AU221">
        <v>4</v>
      </c>
      <c r="AV221">
        <v>4</v>
      </c>
      <c r="AW221">
        <v>4</v>
      </c>
      <c r="AX221">
        <v>4</v>
      </c>
      <c r="AY221">
        <v>4</v>
      </c>
      <c r="AZ221">
        <v>5</v>
      </c>
      <c r="BA221">
        <v>3</v>
      </c>
      <c r="BB221">
        <v>4</v>
      </c>
      <c r="BC221">
        <v>3</v>
      </c>
      <c r="BD221">
        <v>3</v>
      </c>
      <c r="BE221">
        <v>4</v>
      </c>
      <c r="BF221">
        <v>5</v>
      </c>
      <c r="BG221">
        <v>3</v>
      </c>
      <c r="BH221">
        <v>5</v>
      </c>
      <c r="BI221">
        <v>5</v>
      </c>
      <c r="BJ221">
        <v>5</v>
      </c>
      <c r="BK221">
        <v>4</v>
      </c>
      <c r="BL221">
        <v>4</v>
      </c>
    </row>
    <row r="222" spans="1:64">
      <c r="A222">
        <v>222</v>
      </c>
      <c r="B222" t="s">
        <v>741</v>
      </c>
      <c r="C222" t="s">
        <v>111</v>
      </c>
      <c r="D222">
        <v>1048991065</v>
      </c>
      <c r="E222" t="s">
        <v>742</v>
      </c>
      <c r="F222">
        <v>18</v>
      </c>
      <c r="G222" t="s">
        <v>94</v>
      </c>
      <c r="H222" t="s">
        <v>86</v>
      </c>
      <c r="I222" t="s">
        <v>67</v>
      </c>
      <c r="J222" t="s">
        <v>87</v>
      </c>
      <c r="K222">
        <v>1</v>
      </c>
      <c r="L222">
        <v>2</v>
      </c>
      <c r="M222" t="s">
        <v>652</v>
      </c>
      <c r="N222" t="s">
        <v>254</v>
      </c>
      <c r="O222" t="s">
        <v>71</v>
      </c>
      <c r="P222">
        <v>5</v>
      </c>
      <c r="Q222" t="s">
        <v>90</v>
      </c>
      <c r="R222">
        <v>3</v>
      </c>
      <c r="S222" t="s">
        <v>124</v>
      </c>
      <c r="T222" t="s">
        <v>212</v>
      </c>
      <c r="U222">
        <v>4</v>
      </c>
      <c r="V222">
        <v>3</v>
      </c>
      <c r="W222">
        <v>6</v>
      </c>
      <c r="X222">
        <v>6</v>
      </c>
      <c r="Y222">
        <v>6</v>
      </c>
      <c r="Z222">
        <v>6</v>
      </c>
      <c r="AA222">
        <v>4</v>
      </c>
      <c r="AB222">
        <v>7</v>
      </c>
      <c r="AC222">
        <v>7</v>
      </c>
      <c r="AD222">
        <v>3</v>
      </c>
      <c r="AE222">
        <v>6</v>
      </c>
      <c r="AF222">
        <v>7</v>
      </c>
      <c r="AG222">
        <v>5</v>
      </c>
      <c r="AH222">
        <v>5</v>
      </c>
      <c r="AI222">
        <v>7</v>
      </c>
      <c r="AJ222">
        <v>7</v>
      </c>
      <c r="AK222">
        <v>5</v>
      </c>
      <c r="AL222">
        <v>7</v>
      </c>
      <c r="AM222">
        <v>6</v>
      </c>
      <c r="AN222">
        <v>4</v>
      </c>
      <c r="AO222">
        <v>4</v>
      </c>
      <c r="AP222">
        <v>4</v>
      </c>
      <c r="AQ222">
        <v>4</v>
      </c>
      <c r="AR222">
        <v>4</v>
      </c>
      <c r="AS222">
        <v>5</v>
      </c>
      <c r="AT222">
        <v>4</v>
      </c>
      <c r="AU222">
        <v>7</v>
      </c>
      <c r="AV222">
        <v>7</v>
      </c>
      <c r="AW222">
        <v>7</v>
      </c>
      <c r="AX222">
        <v>5</v>
      </c>
      <c r="AY222">
        <v>5</v>
      </c>
      <c r="AZ222">
        <v>3</v>
      </c>
      <c r="BA222">
        <v>4</v>
      </c>
      <c r="BB222">
        <v>7</v>
      </c>
      <c r="BC222">
        <v>4</v>
      </c>
      <c r="BD222">
        <v>5</v>
      </c>
      <c r="BE222">
        <v>5</v>
      </c>
      <c r="BF222">
        <v>4</v>
      </c>
      <c r="BG222">
        <v>5</v>
      </c>
      <c r="BH222">
        <v>6</v>
      </c>
      <c r="BI222">
        <v>6</v>
      </c>
      <c r="BJ222">
        <v>6</v>
      </c>
      <c r="BK222">
        <v>5</v>
      </c>
      <c r="BL222">
        <v>5</v>
      </c>
    </row>
    <row r="223" spans="1:64">
      <c r="A223">
        <v>223</v>
      </c>
      <c r="B223" t="s">
        <v>743</v>
      </c>
      <c r="C223" t="s">
        <v>119</v>
      </c>
      <c r="D223">
        <v>1050292585</v>
      </c>
      <c r="E223" t="s">
        <v>744</v>
      </c>
      <c r="F223">
        <v>21</v>
      </c>
      <c r="G223" t="s">
        <v>94</v>
      </c>
      <c r="H223" t="s">
        <v>78</v>
      </c>
      <c r="I223" t="s">
        <v>79</v>
      </c>
      <c r="J223" t="s">
        <v>68</v>
      </c>
      <c r="K223">
        <v>4</v>
      </c>
      <c r="L223">
        <v>20</v>
      </c>
      <c r="M223" t="s">
        <v>745</v>
      </c>
      <c r="N223" t="s">
        <v>81</v>
      </c>
      <c r="O223" t="s">
        <v>71</v>
      </c>
      <c r="P223">
        <v>5</v>
      </c>
      <c r="Q223" t="s">
        <v>82</v>
      </c>
      <c r="R223">
        <v>4</v>
      </c>
      <c r="S223" t="s">
        <v>124</v>
      </c>
      <c r="T223" t="s">
        <v>74</v>
      </c>
      <c r="U223">
        <v>4</v>
      </c>
      <c r="V223">
        <v>4</v>
      </c>
      <c r="W223">
        <v>4</v>
      </c>
      <c r="X223">
        <v>4</v>
      </c>
      <c r="Y223">
        <v>3</v>
      </c>
      <c r="Z223">
        <v>5</v>
      </c>
      <c r="AA223">
        <v>4</v>
      </c>
      <c r="AB223">
        <v>6</v>
      </c>
      <c r="AC223">
        <v>6</v>
      </c>
      <c r="AD223">
        <v>4</v>
      </c>
      <c r="AE223">
        <v>6</v>
      </c>
      <c r="AF223">
        <v>4</v>
      </c>
      <c r="AG223">
        <v>4</v>
      </c>
      <c r="AH223">
        <v>4</v>
      </c>
      <c r="AI223">
        <v>6</v>
      </c>
      <c r="AJ223">
        <v>5</v>
      </c>
      <c r="AK223">
        <v>5</v>
      </c>
      <c r="AL223">
        <v>5</v>
      </c>
      <c r="AM223">
        <v>5</v>
      </c>
      <c r="AN223">
        <v>3</v>
      </c>
      <c r="AO223">
        <v>5</v>
      </c>
      <c r="AP223">
        <v>5</v>
      </c>
      <c r="AQ223">
        <v>6</v>
      </c>
      <c r="AR223">
        <v>5</v>
      </c>
      <c r="AS223">
        <v>6</v>
      </c>
      <c r="AT223">
        <v>4</v>
      </c>
      <c r="AU223">
        <v>5</v>
      </c>
      <c r="AV223">
        <v>5</v>
      </c>
      <c r="AW223">
        <v>5</v>
      </c>
      <c r="AX223">
        <v>4</v>
      </c>
      <c r="AY223">
        <v>3</v>
      </c>
      <c r="AZ223">
        <v>4</v>
      </c>
      <c r="BA223">
        <v>4</v>
      </c>
      <c r="BB223">
        <v>5</v>
      </c>
      <c r="BC223">
        <v>4</v>
      </c>
      <c r="BD223">
        <v>5</v>
      </c>
      <c r="BE223">
        <v>4</v>
      </c>
      <c r="BF223">
        <v>5</v>
      </c>
      <c r="BG223">
        <v>5</v>
      </c>
      <c r="BH223">
        <v>4</v>
      </c>
      <c r="BI223">
        <v>5</v>
      </c>
      <c r="BJ223">
        <v>4</v>
      </c>
      <c r="BK223">
        <v>5</v>
      </c>
      <c r="BL223">
        <v>4</v>
      </c>
    </row>
    <row r="224" spans="1:64">
      <c r="A224">
        <v>224</v>
      </c>
      <c r="B224" t="s">
        <v>746</v>
      </c>
      <c r="C224" t="s">
        <v>63</v>
      </c>
      <c r="D224">
        <v>10721647498</v>
      </c>
      <c r="E224" t="s">
        <v>747</v>
      </c>
      <c r="F224">
        <v>22</v>
      </c>
      <c r="G224" t="s">
        <v>65</v>
      </c>
      <c r="H224" t="s">
        <v>748</v>
      </c>
      <c r="I224" t="s">
        <v>67</v>
      </c>
      <c r="J224" t="s">
        <v>113</v>
      </c>
      <c r="K224">
        <v>1</v>
      </c>
      <c r="L224">
        <v>1</v>
      </c>
      <c r="M224" t="s">
        <v>749</v>
      </c>
      <c r="N224" t="s">
        <v>70</v>
      </c>
      <c r="O224" t="s">
        <v>71</v>
      </c>
      <c r="P224">
        <v>1</v>
      </c>
      <c r="Q224" t="s">
        <v>105</v>
      </c>
      <c r="R224">
        <v>1</v>
      </c>
      <c r="S224" t="s">
        <v>196</v>
      </c>
      <c r="T224" t="s">
        <v>91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>
        <v>1</v>
      </c>
      <c r="AE224">
        <v>1</v>
      </c>
      <c r="AF224">
        <v>1</v>
      </c>
      <c r="AG224">
        <v>1</v>
      </c>
      <c r="AH224">
        <v>1</v>
      </c>
      <c r="AI224">
        <v>1</v>
      </c>
      <c r="AJ224">
        <v>1</v>
      </c>
      <c r="AK224">
        <v>1</v>
      </c>
      <c r="AL224">
        <v>1</v>
      </c>
      <c r="AM224">
        <v>1</v>
      </c>
      <c r="AN224">
        <v>1</v>
      </c>
      <c r="AO224">
        <v>1</v>
      </c>
      <c r="AP224">
        <v>1</v>
      </c>
      <c r="AQ224">
        <v>1</v>
      </c>
      <c r="AR224">
        <v>1</v>
      </c>
      <c r="AS224">
        <v>1</v>
      </c>
      <c r="AT224">
        <v>1</v>
      </c>
      <c r="AU224">
        <v>1</v>
      </c>
      <c r="AV224">
        <v>1</v>
      </c>
      <c r="AW224">
        <v>1</v>
      </c>
      <c r="AX224">
        <v>1</v>
      </c>
      <c r="AY224">
        <v>1</v>
      </c>
      <c r="AZ224">
        <v>1</v>
      </c>
      <c r="BA224">
        <v>1</v>
      </c>
      <c r="BB224">
        <v>1</v>
      </c>
      <c r="BC224">
        <v>1</v>
      </c>
      <c r="BD224">
        <v>1</v>
      </c>
      <c r="BE224">
        <v>1</v>
      </c>
      <c r="BF224">
        <v>1</v>
      </c>
      <c r="BG224">
        <v>1</v>
      </c>
      <c r="BH224">
        <v>1</v>
      </c>
      <c r="BI224">
        <v>1</v>
      </c>
      <c r="BJ224">
        <v>1</v>
      </c>
      <c r="BK224">
        <v>1</v>
      </c>
      <c r="BL224">
        <v>1</v>
      </c>
    </row>
    <row r="225" spans="1:64">
      <c r="A225">
        <v>225</v>
      </c>
      <c r="B225" t="s">
        <v>750</v>
      </c>
      <c r="C225" t="s">
        <v>111</v>
      </c>
      <c r="D225">
        <v>1094679046</v>
      </c>
      <c r="E225" t="s">
        <v>751</v>
      </c>
      <c r="F225">
        <v>26</v>
      </c>
      <c r="G225" t="s">
        <v>94</v>
      </c>
      <c r="H225" t="s">
        <v>153</v>
      </c>
      <c r="I225" t="s">
        <v>422</v>
      </c>
      <c r="J225" t="s">
        <v>752</v>
      </c>
      <c r="K225">
        <v>5</v>
      </c>
      <c r="L225">
        <v>20</v>
      </c>
      <c r="M225" t="s">
        <v>96</v>
      </c>
      <c r="N225" t="s">
        <v>162</v>
      </c>
      <c r="O225" t="s">
        <v>71</v>
      </c>
      <c r="P225">
        <v>6</v>
      </c>
      <c r="Q225" t="s">
        <v>753</v>
      </c>
      <c r="R225">
        <v>4</v>
      </c>
      <c r="S225" t="s">
        <v>73</v>
      </c>
      <c r="T225" t="s">
        <v>74</v>
      </c>
      <c r="U225">
        <v>2</v>
      </c>
      <c r="V225">
        <v>5</v>
      </c>
      <c r="W225">
        <v>4</v>
      </c>
      <c r="X225">
        <v>4</v>
      </c>
      <c r="Y225">
        <v>5</v>
      </c>
      <c r="Z225">
        <v>6</v>
      </c>
      <c r="AA225">
        <v>6</v>
      </c>
      <c r="AB225">
        <v>4</v>
      </c>
      <c r="AC225">
        <v>5</v>
      </c>
      <c r="AD225">
        <v>4</v>
      </c>
      <c r="AE225">
        <v>6</v>
      </c>
      <c r="AF225">
        <v>5</v>
      </c>
      <c r="AG225">
        <v>4</v>
      </c>
      <c r="AH225">
        <v>6</v>
      </c>
      <c r="AI225">
        <v>5</v>
      </c>
      <c r="AJ225">
        <v>4</v>
      </c>
      <c r="AK225">
        <v>4</v>
      </c>
      <c r="AL225">
        <v>5</v>
      </c>
      <c r="AM225">
        <v>5</v>
      </c>
      <c r="AN225">
        <v>4</v>
      </c>
      <c r="AO225">
        <v>5</v>
      </c>
      <c r="AP225">
        <v>5</v>
      </c>
      <c r="AQ225">
        <v>7</v>
      </c>
      <c r="AR225">
        <v>5</v>
      </c>
      <c r="AS225">
        <v>6</v>
      </c>
      <c r="AT225">
        <v>6</v>
      </c>
      <c r="AU225">
        <v>7</v>
      </c>
      <c r="AV225">
        <v>7</v>
      </c>
      <c r="AW225">
        <v>7</v>
      </c>
      <c r="AX225">
        <v>5</v>
      </c>
      <c r="AY225">
        <v>2</v>
      </c>
      <c r="AZ225">
        <v>5</v>
      </c>
      <c r="BA225">
        <v>4</v>
      </c>
      <c r="BB225">
        <v>7</v>
      </c>
      <c r="BC225">
        <v>6</v>
      </c>
      <c r="BD225">
        <v>5</v>
      </c>
      <c r="BE225">
        <v>5</v>
      </c>
      <c r="BF225">
        <v>5</v>
      </c>
      <c r="BG225">
        <v>7</v>
      </c>
      <c r="BH225">
        <v>7</v>
      </c>
      <c r="BI225">
        <v>7</v>
      </c>
      <c r="BJ225">
        <v>7</v>
      </c>
      <c r="BK225">
        <v>3</v>
      </c>
      <c r="BL225">
        <v>3</v>
      </c>
    </row>
    <row r="226" spans="1:64">
      <c r="A226">
        <v>226</v>
      </c>
      <c r="B226" t="s">
        <v>754</v>
      </c>
      <c r="C226" t="s">
        <v>100</v>
      </c>
      <c r="D226">
        <v>1038062741</v>
      </c>
      <c r="E226" t="s">
        <v>755</v>
      </c>
      <c r="F226">
        <v>24</v>
      </c>
      <c r="G226" t="s">
        <v>94</v>
      </c>
      <c r="H226" t="s">
        <v>153</v>
      </c>
      <c r="I226" t="s">
        <v>67</v>
      </c>
      <c r="J226" t="s">
        <v>68</v>
      </c>
      <c r="K226">
        <v>2</v>
      </c>
      <c r="L226">
        <v>10</v>
      </c>
      <c r="M226" t="s">
        <v>88</v>
      </c>
      <c r="N226" t="s">
        <v>81</v>
      </c>
      <c r="O226" t="s">
        <v>71</v>
      </c>
      <c r="P226">
        <v>5</v>
      </c>
      <c r="Q226" t="s">
        <v>90</v>
      </c>
      <c r="R226">
        <v>6</v>
      </c>
      <c r="S226" t="s">
        <v>83</v>
      </c>
      <c r="T226" t="s">
        <v>150</v>
      </c>
      <c r="U226">
        <v>4</v>
      </c>
      <c r="V226">
        <v>6</v>
      </c>
      <c r="W226">
        <v>4</v>
      </c>
      <c r="X226">
        <v>5</v>
      </c>
      <c r="Y226">
        <v>4</v>
      </c>
      <c r="Z226">
        <v>4</v>
      </c>
      <c r="AA226">
        <v>5</v>
      </c>
      <c r="AB226">
        <v>5</v>
      </c>
      <c r="AC226">
        <v>5</v>
      </c>
      <c r="AD226">
        <v>3</v>
      </c>
      <c r="AE226">
        <v>4</v>
      </c>
      <c r="AF226">
        <v>5</v>
      </c>
      <c r="AG226">
        <v>5</v>
      </c>
      <c r="AH226">
        <v>6</v>
      </c>
      <c r="AI226">
        <v>5</v>
      </c>
      <c r="AJ226">
        <v>5</v>
      </c>
      <c r="AK226">
        <v>5</v>
      </c>
      <c r="AL226">
        <v>5</v>
      </c>
      <c r="AM226">
        <v>6</v>
      </c>
      <c r="AN226">
        <v>6</v>
      </c>
      <c r="AO226">
        <v>6</v>
      </c>
      <c r="AP226">
        <v>5</v>
      </c>
      <c r="AQ226">
        <v>5</v>
      </c>
      <c r="AR226">
        <v>5</v>
      </c>
      <c r="AS226">
        <v>6</v>
      </c>
      <c r="AT226">
        <v>5</v>
      </c>
      <c r="AU226">
        <v>5</v>
      </c>
      <c r="AV226">
        <v>6</v>
      </c>
      <c r="AW226">
        <v>7</v>
      </c>
      <c r="AX226">
        <v>6</v>
      </c>
      <c r="AY226">
        <v>4</v>
      </c>
      <c r="AZ226">
        <v>5</v>
      </c>
      <c r="BA226">
        <v>3</v>
      </c>
      <c r="BB226">
        <v>4</v>
      </c>
      <c r="BC226">
        <v>4</v>
      </c>
      <c r="BD226">
        <v>5</v>
      </c>
      <c r="BE226">
        <v>5</v>
      </c>
      <c r="BF226">
        <v>6</v>
      </c>
      <c r="BG226">
        <v>6</v>
      </c>
      <c r="BH226">
        <v>6</v>
      </c>
      <c r="BI226">
        <v>6</v>
      </c>
      <c r="BJ226">
        <v>6</v>
      </c>
      <c r="BK226">
        <v>4</v>
      </c>
      <c r="BL226">
        <v>4</v>
      </c>
    </row>
    <row r="227" spans="1:64">
      <c r="A227">
        <v>227</v>
      </c>
      <c r="B227" t="s">
        <v>756</v>
      </c>
      <c r="C227" t="s">
        <v>119</v>
      </c>
      <c r="D227">
        <v>1062016391</v>
      </c>
      <c r="E227" t="s">
        <v>757</v>
      </c>
      <c r="F227">
        <v>23</v>
      </c>
      <c r="G227" t="s">
        <v>94</v>
      </c>
      <c r="H227" t="s">
        <v>121</v>
      </c>
      <c r="I227" t="s">
        <v>431</v>
      </c>
      <c r="J227" t="s">
        <v>113</v>
      </c>
      <c r="K227">
        <v>2</v>
      </c>
      <c r="L227">
        <v>1</v>
      </c>
      <c r="M227" t="s">
        <v>222</v>
      </c>
      <c r="N227" t="s">
        <v>162</v>
      </c>
      <c r="O227" t="s">
        <v>71</v>
      </c>
      <c r="P227">
        <v>6</v>
      </c>
      <c r="Q227" t="s">
        <v>97</v>
      </c>
      <c r="R227">
        <v>5</v>
      </c>
      <c r="S227" t="s">
        <v>73</v>
      </c>
      <c r="T227" t="s">
        <v>98</v>
      </c>
      <c r="U227">
        <v>5</v>
      </c>
      <c r="V227">
        <v>2</v>
      </c>
      <c r="W227">
        <v>4</v>
      </c>
      <c r="X227">
        <v>4</v>
      </c>
      <c r="Y227">
        <v>3</v>
      </c>
      <c r="Z227">
        <v>5</v>
      </c>
      <c r="AA227">
        <v>5</v>
      </c>
      <c r="AB227">
        <v>2</v>
      </c>
      <c r="AC227">
        <v>6</v>
      </c>
      <c r="AD227">
        <v>4</v>
      </c>
      <c r="AE227">
        <v>4</v>
      </c>
      <c r="AF227">
        <v>3</v>
      </c>
      <c r="AG227">
        <v>5</v>
      </c>
      <c r="AH227">
        <v>3</v>
      </c>
      <c r="AI227">
        <v>5</v>
      </c>
      <c r="AJ227">
        <v>5</v>
      </c>
      <c r="AK227">
        <v>6</v>
      </c>
      <c r="AL227">
        <v>5</v>
      </c>
      <c r="AM227">
        <v>5</v>
      </c>
      <c r="AN227">
        <v>2</v>
      </c>
      <c r="AO227">
        <v>5</v>
      </c>
      <c r="AP227">
        <v>4</v>
      </c>
      <c r="AQ227">
        <v>4</v>
      </c>
      <c r="AR227">
        <v>5</v>
      </c>
      <c r="AS227">
        <v>5</v>
      </c>
      <c r="AT227">
        <v>4</v>
      </c>
      <c r="AU227">
        <v>6</v>
      </c>
      <c r="AV227">
        <v>5</v>
      </c>
      <c r="AW227">
        <v>4</v>
      </c>
      <c r="AX227">
        <v>2</v>
      </c>
      <c r="AY227">
        <v>3</v>
      </c>
      <c r="AZ227">
        <v>3</v>
      </c>
      <c r="BA227">
        <v>6</v>
      </c>
      <c r="BB227">
        <v>6</v>
      </c>
      <c r="BC227">
        <v>3</v>
      </c>
      <c r="BD227">
        <v>4</v>
      </c>
      <c r="BE227">
        <v>2</v>
      </c>
      <c r="BF227">
        <v>2</v>
      </c>
      <c r="BG227">
        <v>4</v>
      </c>
      <c r="BH227">
        <v>6</v>
      </c>
      <c r="BI227">
        <v>4</v>
      </c>
      <c r="BJ227">
        <v>3</v>
      </c>
      <c r="BK227">
        <v>4</v>
      </c>
      <c r="BL227">
        <v>3</v>
      </c>
    </row>
    <row r="228" spans="1:64">
      <c r="A228">
        <v>228</v>
      </c>
      <c r="B228" t="s">
        <v>758</v>
      </c>
      <c r="C228" t="s">
        <v>100</v>
      </c>
      <c r="D228">
        <v>1025170885</v>
      </c>
      <c r="E228" t="s">
        <v>759</v>
      </c>
      <c r="F228">
        <v>28</v>
      </c>
      <c r="G228" t="s">
        <v>65</v>
      </c>
      <c r="H228" t="s">
        <v>153</v>
      </c>
      <c r="I228" t="s">
        <v>431</v>
      </c>
      <c r="J228" t="s">
        <v>760</v>
      </c>
      <c r="K228">
        <v>0.5</v>
      </c>
      <c r="L228">
        <v>2</v>
      </c>
      <c r="M228" t="s">
        <v>96</v>
      </c>
      <c r="N228" t="s">
        <v>70</v>
      </c>
      <c r="O228" t="s">
        <v>89</v>
      </c>
      <c r="P228">
        <v>2</v>
      </c>
      <c r="Q228" t="s">
        <v>105</v>
      </c>
      <c r="R228">
        <v>4</v>
      </c>
      <c r="S228" t="s">
        <v>83</v>
      </c>
      <c r="T228" t="s">
        <v>164</v>
      </c>
      <c r="U228">
        <v>4</v>
      </c>
      <c r="V228">
        <v>2</v>
      </c>
      <c r="W228">
        <v>4</v>
      </c>
      <c r="X228">
        <v>4</v>
      </c>
      <c r="Y228">
        <v>3</v>
      </c>
      <c r="Z228">
        <v>3</v>
      </c>
      <c r="AA228">
        <v>4</v>
      </c>
      <c r="AB228">
        <v>4</v>
      </c>
      <c r="AC228">
        <v>6</v>
      </c>
      <c r="AD228">
        <v>4</v>
      </c>
      <c r="AE228">
        <v>4</v>
      </c>
      <c r="AF228">
        <v>4</v>
      </c>
      <c r="AG228">
        <v>4</v>
      </c>
      <c r="AH228">
        <v>4</v>
      </c>
      <c r="AI228">
        <v>4</v>
      </c>
      <c r="AJ228">
        <v>4</v>
      </c>
      <c r="AK228">
        <v>4</v>
      </c>
      <c r="AL228">
        <v>4</v>
      </c>
      <c r="AM228">
        <v>4</v>
      </c>
      <c r="AN228">
        <v>1</v>
      </c>
      <c r="AO228">
        <v>4</v>
      </c>
      <c r="AP228">
        <v>4</v>
      </c>
      <c r="AQ228">
        <v>4</v>
      </c>
      <c r="AR228">
        <v>4</v>
      </c>
      <c r="AS228">
        <v>4</v>
      </c>
      <c r="AT228">
        <v>4</v>
      </c>
      <c r="AU228">
        <v>5</v>
      </c>
      <c r="AV228">
        <v>5</v>
      </c>
      <c r="AW228">
        <v>5</v>
      </c>
      <c r="AX228">
        <v>5</v>
      </c>
      <c r="AY228">
        <v>3</v>
      </c>
      <c r="AZ228">
        <v>6</v>
      </c>
      <c r="BA228">
        <v>2</v>
      </c>
      <c r="BB228">
        <v>3</v>
      </c>
      <c r="BC228">
        <v>1</v>
      </c>
      <c r="BD228">
        <v>2</v>
      </c>
      <c r="BE228">
        <v>2</v>
      </c>
      <c r="BF228">
        <v>2</v>
      </c>
      <c r="BG228">
        <v>5</v>
      </c>
      <c r="BH228">
        <v>5</v>
      </c>
      <c r="BI228">
        <v>5</v>
      </c>
      <c r="BJ228">
        <v>5</v>
      </c>
      <c r="BK228">
        <v>4</v>
      </c>
      <c r="BL228">
        <v>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T229"/>
  <sheetViews>
    <sheetView tabSelected="1" topLeftCell="CD1" workbookViewId="0">
      <selection activeCell="CT2" sqref="CT2"/>
    </sheetView>
  </sheetViews>
  <sheetFormatPr defaultRowHeight="16.5"/>
  <cols>
    <col min="3" max="3" width="22.625" customWidth="1"/>
    <col min="32" max="32" width="9" style="2"/>
    <col min="49" max="49" width="16.625" customWidth="1"/>
  </cols>
  <sheetData>
    <row r="1" spans="1:98">
      <c r="B1" s="1" t="s">
        <v>834</v>
      </c>
      <c r="C1" s="1" t="s">
        <v>833</v>
      </c>
      <c r="D1" s="1"/>
      <c r="E1" s="1" t="s">
        <v>832</v>
      </c>
      <c r="F1" s="1" t="s">
        <v>831</v>
      </c>
      <c r="G1" s="1" t="s">
        <v>830</v>
      </c>
      <c r="H1" s="1" t="s">
        <v>829</v>
      </c>
      <c r="I1" s="1" t="s">
        <v>828</v>
      </c>
      <c r="J1" s="1" t="s">
        <v>827</v>
      </c>
      <c r="K1" s="1" t="s">
        <v>835</v>
      </c>
      <c r="L1" s="1" t="s">
        <v>836</v>
      </c>
      <c r="M1" s="1" t="s">
        <v>837</v>
      </c>
      <c r="N1" s="1" t="s">
        <v>838</v>
      </c>
      <c r="O1" s="1" t="s">
        <v>861</v>
      </c>
      <c r="P1" s="1" t="s">
        <v>862</v>
      </c>
      <c r="Q1" s="1" t="s">
        <v>863</v>
      </c>
      <c r="R1" s="1" t="s">
        <v>864</v>
      </c>
      <c r="S1" s="1" t="s">
        <v>865</v>
      </c>
      <c r="T1" s="1" t="s">
        <v>860</v>
      </c>
      <c r="U1" s="1" t="s">
        <v>866</v>
      </c>
      <c r="V1" s="1" t="s">
        <v>920</v>
      </c>
      <c r="W1" s="1"/>
      <c r="AD1" s="1" t="s">
        <v>867</v>
      </c>
      <c r="AE1" s="1" t="s">
        <v>869</v>
      </c>
      <c r="AF1" s="3" t="s">
        <v>871</v>
      </c>
      <c r="AM1" s="1" t="s">
        <v>892</v>
      </c>
      <c r="AN1" s="1" t="s">
        <v>894</v>
      </c>
      <c r="AV1" s="1" t="s">
        <v>919</v>
      </c>
      <c r="BC1" s="1" t="s">
        <v>931</v>
      </c>
      <c r="BD1" s="1" t="s">
        <v>932</v>
      </c>
      <c r="BE1" s="1" t="s">
        <v>933</v>
      </c>
      <c r="BF1" s="1" t="s">
        <v>934</v>
      </c>
      <c r="BG1" s="1" t="s">
        <v>935</v>
      </c>
      <c r="BH1" s="1" t="s">
        <v>936</v>
      </c>
      <c r="BI1" s="1" t="s">
        <v>937</v>
      </c>
      <c r="BJ1" s="1" t="s">
        <v>938</v>
      </c>
      <c r="BK1" s="1" t="s">
        <v>939</v>
      </c>
      <c r="BL1" s="1" t="s">
        <v>940</v>
      </c>
      <c r="BM1" s="1" t="s">
        <v>951</v>
      </c>
      <c r="BN1" s="1" t="s">
        <v>952</v>
      </c>
      <c r="BO1" s="1" t="s">
        <v>953</v>
      </c>
      <c r="BP1" s="1" t="s">
        <v>954</v>
      </c>
      <c r="BQ1" s="1" t="s">
        <v>955</v>
      </c>
      <c r="BR1" s="1" t="s">
        <v>956</v>
      </c>
      <c r="BS1" s="1" t="s">
        <v>957</v>
      </c>
      <c r="BT1" s="1" t="s">
        <v>958</v>
      </c>
      <c r="BU1" s="1" t="s">
        <v>959</v>
      </c>
      <c r="BV1" s="1" t="s">
        <v>960</v>
      </c>
      <c r="BW1" s="1" t="s">
        <v>961</v>
      </c>
      <c r="BX1" s="1" t="s">
        <v>962</v>
      </c>
      <c r="BY1" s="1" t="s">
        <v>963</v>
      </c>
      <c r="BZ1" s="1" t="s">
        <v>964</v>
      </c>
      <c r="CA1" s="1" t="s">
        <v>965</v>
      </c>
      <c r="CB1" s="1" t="s">
        <v>966</v>
      </c>
      <c r="CC1" s="1" t="s">
        <v>967</v>
      </c>
      <c r="CD1" s="1" t="s">
        <v>968</v>
      </c>
      <c r="CE1" s="1" t="s">
        <v>969</v>
      </c>
      <c r="CF1" s="1" t="s">
        <v>970</v>
      </c>
      <c r="CG1" s="1" t="s">
        <v>971</v>
      </c>
      <c r="CH1" s="1" t="s">
        <v>972</v>
      </c>
      <c r="CI1" s="1" t="s">
        <v>973</v>
      </c>
      <c r="CJ1" s="1" t="s">
        <v>974</v>
      </c>
      <c r="CK1" s="1" t="s">
        <v>975</v>
      </c>
      <c r="CL1" s="1" t="s">
        <v>976</v>
      </c>
      <c r="CM1" s="1" t="s">
        <v>977</v>
      </c>
      <c r="CN1" s="1" t="s">
        <v>978</v>
      </c>
      <c r="CO1" s="1" t="s">
        <v>979</v>
      </c>
      <c r="CP1" s="1" t="s">
        <v>980</v>
      </c>
      <c r="CQ1" s="1" t="s">
        <v>981</v>
      </c>
      <c r="CR1" s="1" t="s">
        <v>982</v>
      </c>
      <c r="CS1" s="1" t="s">
        <v>983</v>
      </c>
      <c r="CT1" s="1" t="s">
        <v>984</v>
      </c>
    </row>
    <row r="2" spans="1:98">
      <c r="A2" t="str">
        <f>Sheet1!A1</f>
        <v>ser</v>
      </c>
      <c r="B2" s="1" t="s">
        <v>1031</v>
      </c>
      <c r="C2" t="s">
        <v>1039</v>
      </c>
      <c r="D2" t="s">
        <v>1038</v>
      </c>
      <c r="E2" t="s">
        <v>1030</v>
      </c>
      <c r="F2" t="s">
        <v>1029</v>
      </c>
      <c r="G2" t="s">
        <v>1028</v>
      </c>
      <c r="H2" t="s">
        <v>1032</v>
      </c>
      <c r="I2" t="s">
        <v>1033</v>
      </c>
      <c r="J2" t="s">
        <v>1034</v>
      </c>
      <c r="K2" t="s">
        <v>1035</v>
      </c>
      <c r="L2" t="s">
        <v>1036</v>
      </c>
      <c r="M2" t="s">
        <v>1037</v>
      </c>
      <c r="N2" t="s">
        <v>852</v>
      </c>
      <c r="O2" t="s">
        <v>853</v>
      </c>
      <c r="P2" t="s">
        <v>854</v>
      </c>
      <c r="Q2" t="s">
        <v>855</v>
      </c>
      <c r="R2" t="s">
        <v>856</v>
      </c>
      <c r="S2" t="s">
        <v>857</v>
      </c>
      <c r="T2" t="s">
        <v>858</v>
      </c>
      <c r="U2" t="s">
        <v>826</v>
      </c>
      <c r="V2" t="s">
        <v>839</v>
      </c>
      <c r="W2" t="s">
        <v>921</v>
      </c>
      <c r="X2" t="s">
        <v>850</v>
      </c>
      <c r="Y2" t="s">
        <v>846</v>
      </c>
      <c r="Z2" t="s">
        <v>847</v>
      </c>
      <c r="AA2" t="s">
        <v>848</v>
      </c>
      <c r="AB2" t="s">
        <v>849</v>
      </c>
      <c r="AC2" t="s">
        <v>851</v>
      </c>
      <c r="AD2" t="s">
        <v>868</v>
      </c>
      <c r="AE2" t="s">
        <v>870</v>
      </c>
      <c r="AF2" s="2" t="s">
        <v>872</v>
      </c>
      <c r="AG2" t="s">
        <v>886</v>
      </c>
      <c r="AH2" t="s">
        <v>887</v>
      </c>
      <c r="AI2" t="s">
        <v>888</v>
      </c>
      <c r="AJ2" t="s">
        <v>889</v>
      </c>
      <c r="AK2" t="s">
        <v>890</v>
      </c>
      <c r="AL2" t="s">
        <v>891</v>
      </c>
      <c r="AM2" t="s">
        <v>893</v>
      </c>
      <c r="AN2" t="s">
        <v>895</v>
      </c>
      <c r="AO2" t="s">
        <v>900</v>
      </c>
      <c r="AP2" t="s">
        <v>901</v>
      </c>
      <c r="AQ2" t="s">
        <v>902</v>
      </c>
      <c r="AR2" t="s">
        <v>903</v>
      </c>
      <c r="AS2" t="s">
        <v>904</v>
      </c>
      <c r="AT2" t="s">
        <v>905</v>
      </c>
      <c r="AU2" t="s">
        <v>906</v>
      </c>
      <c r="AV2" t="s">
        <v>913</v>
      </c>
      <c r="AW2" t="s">
        <v>1056</v>
      </c>
      <c r="AX2" t="s">
        <v>914</v>
      </c>
      <c r="AY2" t="s">
        <v>915</v>
      </c>
      <c r="AZ2" t="s">
        <v>916</v>
      </c>
      <c r="BA2" t="s">
        <v>917</v>
      </c>
      <c r="BB2" t="s">
        <v>918</v>
      </c>
      <c r="BC2" t="s">
        <v>941</v>
      </c>
      <c r="BD2" t="s">
        <v>942</v>
      </c>
      <c r="BE2" t="s">
        <v>943</v>
      </c>
      <c r="BF2" t="s">
        <v>944</v>
      </c>
      <c r="BG2" t="s">
        <v>945</v>
      </c>
      <c r="BH2" t="s">
        <v>946</v>
      </c>
      <c r="BI2" t="s">
        <v>947</v>
      </c>
      <c r="BJ2" t="s">
        <v>948</v>
      </c>
      <c r="BK2" t="s">
        <v>949</v>
      </c>
      <c r="BL2" t="s">
        <v>950</v>
      </c>
      <c r="BM2" t="s">
        <v>985</v>
      </c>
      <c r="BN2" t="s">
        <v>986</v>
      </c>
      <c r="BO2" t="s">
        <v>987</v>
      </c>
      <c r="BP2" t="s">
        <v>988</v>
      </c>
      <c r="BQ2" t="s">
        <v>989</v>
      </c>
      <c r="BR2" t="s">
        <v>990</v>
      </c>
      <c r="BS2" t="s">
        <v>991</v>
      </c>
      <c r="BT2" t="s">
        <v>992</v>
      </c>
      <c r="BU2" t="s">
        <v>993</v>
      </c>
      <c r="BV2" t="s">
        <v>994</v>
      </c>
      <c r="BW2" t="s">
        <v>995</v>
      </c>
      <c r="BX2" t="s">
        <v>996</v>
      </c>
      <c r="BY2" t="s">
        <v>997</v>
      </c>
      <c r="BZ2" t="s">
        <v>998</v>
      </c>
      <c r="CA2" t="s">
        <v>999</v>
      </c>
      <c r="CB2" t="s">
        <v>1000</v>
      </c>
      <c r="CC2" t="s">
        <v>1001</v>
      </c>
      <c r="CD2" t="s">
        <v>1002</v>
      </c>
      <c r="CE2" t="s">
        <v>1003</v>
      </c>
      <c r="CF2" t="s">
        <v>1004</v>
      </c>
      <c r="CG2" t="s">
        <v>1005</v>
      </c>
      <c r="CH2" t="s">
        <v>1006</v>
      </c>
      <c r="CI2" t="s">
        <v>1007</v>
      </c>
      <c r="CJ2" t="s">
        <v>1008</v>
      </c>
      <c r="CK2" t="s">
        <v>1009</v>
      </c>
      <c r="CL2" t="s">
        <v>1010</v>
      </c>
      <c r="CM2" t="s">
        <v>1011</v>
      </c>
      <c r="CN2" t="s">
        <v>1012</v>
      </c>
      <c r="CO2" t="s">
        <v>1013</v>
      </c>
      <c r="CP2" t="s">
        <v>1014</v>
      </c>
      <c r="CQ2" t="s">
        <v>1015</v>
      </c>
      <c r="CR2" t="s">
        <v>1016</v>
      </c>
      <c r="CS2" t="s">
        <v>1017</v>
      </c>
      <c r="CT2" t="s">
        <v>1018</v>
      </c>
    </row>
    <row r="3" spans="1:98">
      <c r="A3">
        <f>Sheet1!A2</f>
        <v>1</v>
      </c>
      <c r="B3" t="str">
        <f>Sheet1!B2</f>
        <v>9/29/2009 15:41:09</v>
      </c>
      <c r="C3" t="str">
        <f>Sheet1!E2</f>
        <v>alfmdpf</v>
      </c>
      <c r="D3" t="str">
        <f t="shared" ref="D3:D12" si="0">IF(ISNUMBER(SEARCH("(",C3)),"???",C3)</f>
        <v>alfmdpf</v>
      </c>
      <c r="E3">
        <f>Sheet1!F2</f>
        <v>23</v>
      </c>
      <c r="F3">
        <f>VLOOKUP(Sheet1!G2,Sheet3!$B$1:$C$2,2,FALSE)</f>
        <v>1</v>
      </c>
      <c r="G3">
        <f>VLOOKUP(Sheet1!H2,Sheet3!$B$52:$C$74,2,0)</f>
        <v>23</v>
      </c>
      <c r="H3">
        <f>VLOOKUP(Sheet1!I2,Sheet3!$B$5:$C$9,2,FALSE)</f>
        <v>1</v>
      </c>
      <c r="I3">
        <v>4</v>
      </c>
      <c r="K3">
        <f>Sheet1!K2</f>
        <v>7</v>
      </c>
      <c r="L3">
        <f>Sheet1!L2</f>
        <v>150</v>
      </c>
      <c r="M3" s="2" t="s">
        <v>768</v>
      </c>
      <c r="N3">
        <f>IF(ISNUMBER(SEARCH("습관적으로",Sheet1!$M2)),1,0)</f>
        <v>0</v>
      </c>
      <c r="O3">
        <f>IF(ISNUMBER(SEARCH("나에 대해 알리고 싶어서",Sheet1!$M2)),1,0)</f>
        <v>0</v>
      </c>
      <c r="P3">
        <f>IF(ISNUMBER(SEARCH("새로운 소식을 알리고 싶어서",Sheet1!$M2)),1,0)</f>
        <v>1</v>
      </c>
      <c r="Q3">
        <f>IF(ISNUMBER(SEARCH("주변 사람들과 관계 맺고 싶어서",Sheet1!$M2)),1,0)</f>
        <v>1</v>
      </c>
      <c r="R3">
        <f>IF(ISNUMBER(SEARCH("다른 사람들과 감정을 공유하고 싶어서",Sheet1!$M2)),1,0)</f>
        <v>1</v>
      </c>
      <c r="S3">
        <f>IF(ISNUMBER(SEARCH("재미있어서",Sheet1!$M2)),1,0)</f>
        <v>0</v>
      </c>
      <c r="T3">
        <f>IF(ISBLANK(U3),0,1)</f>
        <v>0</v>
      </c>
      <c r="V3" s="2">
        <v>1</v>
      </c>
      <c r="X3">
        <f>IF(ISNUMBER(SEARCH("me2day 웹페이지",Sheet1!$N2)),1,0)</f>
        <v>1</v>
      </c>
      <c r="Y3">
        <f>IF(ISNUMBER(SEARCH("핸드폰",Sheet1!$N2)),1,0)</f>
        <v>0</v>
      </c>
      <c r="Z3">
        <f>IF(ISNUMBER(SEARCH("블로그",Sheet1!$N2)),1,0)</f>
        <v>0</v>
      </c>
      <c r="AA3">
        <f>IF(ISNUMBER(SEARCH("개인 포탈 서비스",Sheet1!$N2)),1,0)</f>
        <v>0</v>
      </c>
      <c r="AB3">
        <f>IF(ISNUMBER(SEARCH("me2day 어플리케이션",Sheet1!$N2)),1,0)</f>
        <v>0</v>
      </c>
      <c r="AC3">
        <f>IF(ISBLANK(W3),0,1)</f>
        <v>0</v>
      </c>
      <c r="AD3">
        <f>IF(Sheet1!O2="있다",1,2)</f>
        <v>1</v>
      </c>
      <c r="AE3">
        <f>Sheet1!P2</f>
        <v>5</v>
      </c>
      <c r="AF3" s="2" t="s">
        <v>786</v>
      </c>
      <c r="AH3">
        <f>IF(ISNUMBER(SEARCH("주변 사람들의 소식",Sheet1!$Q2)),1,0)</f>
        <v>1</v>
      </c>
      <c r="AI3">
        <f>IF(ISNUMBER(SEARCH("관심 분야에 대한 소식",Sheet1!$Q2)),1,0)</f>
        <v>0</v>
      </c>
      <c r="AJ3">
        <f>IF(ISNUMBER(SEARCH("관심 분야는 아니지만 사회적 이슈에 대한 소식",Sheet1!$Q2)),1,0)</f>
        <v>1</v>
      </c>
      <c r="AK3">
        <f>IF(ISNUMBER(SEARCH("업무와 관련된 소식",Sheet1!$Q2)),1,0)</f>
        <v>0</v>
      </c>
      <c r="AL3">
        <f>IF(ISBLANK(AG3),0,1)</f>
        <v>0</v>
      </c>
      <c r="AM3">
        <f>Sheet1!R2</f>
        <v>4</v>
      </c>
      <c r="AN3">
        <v>2</v>
      </c>
      <c r="AP3">
        <f>IF(ISNUMBER(SEARCH("오프라인에서의 친구 관계와 같다",Sheet1!$S2)),1,0)</f>
        <v>0</v>
      </c>
      <c r="AQ3">
        <f>IF(ISNUMBER(SEARCH("오프라인에서의 친구와는 다르지만 친밀감을 나누는 관계이다",Sheet1!$S2)),1,0)</f>
        <v>1</v>
      </c>
      <c r="AR3">
        <f>IF(ISNUMBER(SEARCH("새로운 정보나 글을 주고 받는 관계이다",Sheet1!$S2)),1,0)</f>
        <v>0</v>
      </c>
      <c r="AS3">
        <f>IF(ISNUMBER(SEARCH("단지 친구 신청과 수락으로 이루어진 형식적인 관계이다",Sheet1!$S2)),1,0)</f>
        <v>0</v>
      </c>
      <c r="AT3">
        <f>IF(ISNUMBER(SEARCH("아무 관계도 아니다",Sheet1!$S2)),1,0)</f>
        <v>0</v>
      </c>
      <c r="AU3">
        <f>IF(ISBLANK(AO3),0,1)</f>
        <v>0</v>
      </c>
      <c r="AV3">
        <v>3</v>
      </c>
      <c r="AX3">
        <f>IF(ISNUMBER(SEARCH("미투데이 서비스 이용은 정보를 얻기 위함이다",Sheet1!$T2)),1,0)</f>
        <v>0</v>
      </c>
      <c r="AY3">
        <f>IF(ISNUMBER(SEARCH("미투데이 서비스 이용은 오락을 추구하기 위함이다",Sheet1!$T2)),1,0)</f>
        <v>0</v>
      </c>
      <c r="AZ3">
        <f>IF(ISNUMBER(SEARCH("미투데이 서비스 이용은 대인관계 형성과 확충을 위함이다",Sheet1!$T2)),1,0)</f>
        <v>1</v>
      </c>
      <c r="BA3">
        <f>IF(ISNUMBER(SEARCH("미투데이 서비스 이용은  직장(혹은 특정 그룹) 내 커뮤니케이션을 위함이다",Sheet1!$T2)),1,0)</f>
        <v>0</v>
      </c>
      <c r="BB3">
        <f>IF(ISBLANK(AW3),0,1)</f>
        <v>0</v>
      </c>
      <c r="BC3">
        <f>Sheet1!U2</f>
        <v>3</v>
      </c>
      <c r="BD3">
        <f>Sheet1!V2</f>
        <v>5</v>
      </c>
      <c r="BE3">
        <f>Sheet1!W2</f>
        <v>4</v>
      </c>
      <c r="BF3">
        <f>Sheet1!X2</f>
        <v>5</v>
      </c>
      <c r="BG3">
        <f>Sheet1!Y2</f>
        <v>6</v>
      </c>
      <c r="BH3">
        <f>Sheet1!Z2</f>
        <v>6</v>
      </c>
      <c r="BI3">
        <f>Sheet1!AA2</f>
        <v>6</v>
      </c>
      <c r="BJ3">
        <f>Sheet1!AB2</f>
        <v>5</v>
      </c>
      <c r="BK3">
        <f>Sheet1!AC2</f>
        <v>6</v>
      </c>
      <c r="BL3">
        <f>Sheet1!AD2</f>
        <v>5</v>
      </c>
      <c r="BM3">
        <f>Sheet1!AE2</f>
        <v>6</v>
      </c>
      <c r="BN3">
        <f>Sheet1!AF2</f>
        <v>7</v>
      </c>
      <c r="BO3">
        <f>Sheet1!AG2</f>
        <v>6</v>
      </c>
      <c r="BP3">
        <f>Sheet1!AH2</f>
        <v>6</v>
      </c>
      <c r="BQ3">
        <f>Sheet1!AI2</f>
        <v>6</v>
      </c>
      <c r="BR3">
        <f>Sheet1!AJ2</f>
        <v>6</v>
      </c>
      <c r="BS3">
        <f>Sheet1!AK2</f>
        <v>6</v>
      </c>
      <c r="BT3">
        <f>Sheet1!AL2</f>
        <v>6</v>
      </c>
      <c r="BU3">
        <f>Sheet1!AM2</f>
        <v>6</v>
      </c>
      <c r="BV3">
        <f>Sheet1!AN2</f>
        <v>6</v>
      </c>
      <c r="BW3">
        <f>Sheet1!AO2</f>
        <v>5</v>
      </c>
      <c r="BX3">
        <f>Sheet1!AP2</f>
        <v>5</v>
      </c>
      <c r="BY3">
        <f>Sheet1!AQ2</f>
        <v>4</v>
      </c>
      <c r="BZ3">
        <f>Sheet1!AR2</f>
        <v>7</v>
      </c>
      <c r="CA3">
        <f>Sheet1!AS2</f>
        <v>6</v>
      </c>
      <c r="CB3">
        <f>Sheet1!AT2</f>
        <v>6</v>
      </c>
      <c r="CC3">
        <f>Sheet1!AU2</f>
        <v>6</v>
      </c>
      <c r="CD3">
        <f>Sheet1!AV2</f>
        <v>6</v>
      </c>
      <c r="CE3">
        <f>Sheet1!AW2</f>
        <v>6</v>
      </c>
      <c r="CF3">
        <f>Sheet1!AX2</f>
        <v>4</v>
      </c>
      <c r="CG3">
        <f>Sheet1!AY2</f>
        <v>6</v>
      </c>
      <c r="CH3">
        <f>Sheet1!AZ2</f>
        <v>6</v>
      </c>
      <c r="CI3">
        <f>Sheet1!BA2</f>
        <v>4</v>
      </c>
      <c r="CJ3">
        <f>Sheet1!BB2</f>
        <v>5</v>
      </c>
      <c r="CK3">
        <f>Sheet1!BC2</f>
        <v>4</v>
      </c>
      <c r="CL3">
        <f>Sheet1!BD2</f>
        <v>6</v>
      </c>
      <c r="CM3">
        <f>Sheet1!BE2</f>
        <v>5</v>
      </c>
      <c r="CN3">
        <f>Sheet1!BF2</f>
        <v>5</v>
      </c>
      <c r="CO3">
        <f>Sheet1!BG2</f>
        <v>5</v>
      </c>
      <c r="CP3">
        <f>Sheet1!BH2</f>
        <v>7</v>
      </c>
      <c r="CQ3">
        <f>Sheet1!BI2</f>
        <v>7</v>
      </c>
      <c r="CR3">
        <f>Sheet1!BJ2</f>
        <v>7</v>
      </c>
      <c r="CS3">
        <f>Sheet1!BK2</f>
        <v>3</v>
      </c>
      <c r="CT3">
        <f>Sheet1!BL2</f>
        <v>3</v>
      </c>
    </row>
    <row r="4" spans="1:98">
      <c r="A4">
        <f>Sheet1!A3</f>
        <v>2</v>
      </c>
      <c r="B4" t="str">
        <f>Sheet1!B3</f>
        <v>9/29/2009 15:41:28</v>
      </c>
      <c r="C4" t="str">
        <f>Sheet1!E3</f>
        <v>ragjjang</v>
      </c>
      <c r="D4" t="str">
        <f t="shared" si="0"/>
        <v>ragjjang</v>
      </c>
      <c r="E4">
        <f>Sheet1!F3</f>
        <v>26</v>
      </c>
      <c r="F4">
        <f>VLOOKUP(Sheet1!G3,Sheet3!$B$1:$C$2,2,FALSE)</f>
        <v>1</v>
      </c>
      <c r="G4">
        <f>VLOOKUP(Sheet1!H3,Sheet3!$B$52:$C$74,2,0)</f>
        <v>2</v>
      </c>
      <c r="H4">
        <f>VLOOKUP(Sheet1!I3,Sheet3!$B$5:$C$9,2,FALSE)</f>
        <v>2</v>
      </c>
      <c r="I4">
        <v>4</v>
      </c>
      <c r="K4">
        <f>Sheet1!K3</f>
        <v>15</v>
      </c>
      <c r="L4">
        <f>Sheet1!L3</f>
        <v>30</v>
      </c>
      <c r="M4" s="2" t="s">
        <v>769</v>
      </c>
      <c r="N4">
        <f>IF(ISNUMBER(SEARCH("습관적으로",Sheet1!$M3)),1,0)</f>
        <v>1</v>
      </c>
      <c r="O4">
        <f>IF(ISNUMBER(SEARCH("나에 대해 알리고 싶어서",Sheet1!$M3)),1,0)</f>
        <v>0</v>
      </c>
      <c r="P4">
        <f>IF(ISNUMBER(SEARCH("새로운 소식을 알리고 싶어서",Sheet1!$M3)),1,0)</f>
        <v>0</v>
      </c>
      <c r="Q4">
        <f>IF(ISNUMBER(SEARCH("주변 사람들과 관계 맺고 싶어서",Sheet1!$M3)),1,0)</f>
        <v>1</v>
      </c>
      <c r="R4">
        <f>IF(ISNUMBER(SEARCH("다른 사람들과 감정을 공유하고 싶어서",Sheet1!$M3)),1,0)</f>
        <v>0</v>
      </c>
      <c r="S4">
        <f>IF(ISNUMBER(SEARCH("재미있어서",Sheet1!$M3)),1,0)</f>
        <v>1</v>
      </c>
      <c r="T4">
        <f>IF(ISBLANK(U4),0,1)</f>
        <v>0</v>
      </c>
      <c r="V4" s="2" t="s">
        <v>784</v>
      </c>
      <c r="X4">
        <f>IF(ISNUMBER(SEARCH("me2day 웹페이지",Sheet1!$N3)),1,0)</f>
        <v>1</v>
      </c>
      <c r="Y4">
        <f>IF(ISNUMBER(SEARCH("핸드폰",Sheet1!$N3)),1,0)</f>
        <v>1</v>
      </c>
      <c r="Z4">
        <f>IF(ISNUMBER(SEARCH("블로그",Sheet1!$N3)),1,0)</f>
        <v>0</v>
      </c>
      <c r="AA4">
        <f>IF(ISNUMBER(SEARCH("개인 포탈 서비스",Sheet1!$N3)),1,0)</f>
        <v>0</v>
      </c>
      <c r="AB4">
        <f>IF(ISNUMBER(SEARCH("me2day 어플리케이션",Sheet1!$N3)),1,0)</f>
        <v>1</v>
      </c>
      <c r="AC4">
        <f t="shared" ref="AC4:AC66" si="1">IF(ISBLANK(W4),0,1)</f>
        <v>0</v>
      </c>
      <c r="AD4">
        <f>IF(Sheet1!O3="있다",1,2)</f>
        <v>1</v>
      </c>
      <c r="AE4">
        <f>Sheet1!P3</f>
        <v>6</v>
      </c>
      <c r="AF4" s="2" t="s">
        <v>825</v>
      </c>
      <c r="AH4">
        <f>IF(ISNUMBER(SEARCH("주변 사람들의 소식",Sheet1!$Q3)),1,0)</f>
        <v>1</v>
      </c>
      <c r="AI4">
        <f>IF(ISNUMBER(SEARCH("관심 분야에 대한 소식",Sheet1!$Q3)),1,0)</f>
        <v>1</v>
      </c>
      <c r="AJ4">
        <f>IF(ISNUMBER(SEARCH("관심 분야는 아니지만 사회적 이슈에 대한 소식",Sheet1!$Q3)),1,0)</f>
        <v>1</v>
      </c>
      <c r="AK4">
        <f>IF(ISNUMBER(SEARCH("업무와 관련된 소식",Sheet1!$Q3)),1,0)</f>
        <v>0</v>
      </c>
      <c r="AL4">
        <f t="shared" ref="AL4:AL66" si="2">IF(ISBLANK(AG4),0,1)</f>
        <v>0</v>
      </c>
      <c r="AM4">
        <f>Sheet1!R3</f>
        <v>2</v>
      </c>
      <c r="AN4" t="s">
        <v>876</v>
      </c>
      <c r="AP4">
        <f>IF(ISNUMBER(SEARCH("오프라인에서의 친구 관계와 같다",Sheet1!$S3)),1,0)</f>
        <v>0</v>
      </c>
      <c r="AQ4">
        <f>IF(ISNUMBER(SEARCH("오프라인에서의 친구와는 다르지만 친밀감을 나누는 관계이다",Sheet1!$S3)),1,0)</f>
        <v>1</v>
      </c>
      <c r="AR4">
        <f>IF(ISNUMBER(SEARCH("새로운 정보나 글을 주고 받는 관계이다",Sheet1!$S3)),1,0)</f>
        <v>1</v>
      </c>
      <c r="AS4">
        <f>IF(ISNUMBER(SEARCH("단지 친구 신청과 수락으로 이루어진 형식적인 관계이다",Sheet1!$S3)),1,0)</f>
        <v>0</v>
      </c>
      <c r="AT4">
        <f>IF(ISNUMBER(SEARCH("아무 관계도 아니다",Sheet1!$S3)),1,0)</f>
        <v>0</v>
      </c>
      <c r="AU4">
        <f t="shared" ref="AU4:AU66" si="3">IF(ISBLANK(AO4),0,1)</f>
        <v>0</v>
      </c>
      <c r="AV4">
        <v>3</v>
      </c>
      <c r="AX4">
        <f>IF(ISNUMBER(SEARCH("미투데이 서비스 이용은 정보를 얻기 위함이다",Sheet1!$T3)),1,0)</f>
        <v>0</v>
      </c>
      <c r="AY4">
        <f>IF(ISNUMBER(SEARCH("미투데이 서비스 이용은 오락을 추구하기 위함이다",Sheet1!$T3)),1,0)</f>
        <v>0</v>
      </c>
      <c r="AZ4">
        <f>IF(ISNUMBER(SEARCH("미투데이 서비스 이용은 대인관계 형성과 확충을 위함이다",Sheet1!$T3)),1,0)</f>
        <v>1</v>
      </c>
      <c r="BA4">
        <f>IF(ISNUMBER(SEARCH("미투데이 서비스 이용은  직장(혹은 특정 그룹) 내 커뮤니케이션을 위함이다",Sheet1!$T3)),1,0)</f>
        <v>0</v>
      </c>
      <c r="BB4">
        <f t="shared" ref="BB4:BB66" si="4">IF(ISBLANK(AW4),0,1)</f>
        <v>0</v>
      </c>
      <c r="BC4">
        <f>Sheet1!U3</f>
        <v>2</v>
      </c>
      <c r="BD4">
        <f>Sheet1!V3</f>
        <v>6</v>
      </c>
      <c r="BE4">
        <f>Sheet1!W3</f>
        <v>4</v>
      </c>
      <c r="BF4">
        <f>Sheet1!X3</f>
        <v>2</v>
      </c>
      <c r="BG4">
        <f>Sheet1!Y3</f>
        <v>3</v>
      </c>
      <c r="BH4">
        <f>Sheet1!Z3</f>
        <v>2</v>
      </c>
      <c r="BI4">
        <f>Sheet1!AA3</f>
        <v>5</v>
      </c>
      <c r="BJ4">
        <f>Sheet1!AB3</f>
        <v>2</v>
      </c>
      <c r="BK4">
        <f>Sheet1!AC3</f>
        <v>2</v>
      </c>
      <c r="BL4">
        <f>Sheet1!AD3</f>
        <v>2</v>
      </c>
      <c r="BM4">
        <f>Sheet1!AE3</f>
        <v>5</v>
      </c>
      <c r="BN4">
        <f>Sheet1!AF3</f>
        <v>2</v>
      </c>
      <c r="BO4">
        <f>Sheet1!AG3</f>
        <v>2</v>
      </c>
      <c r="BP4">
        <f>Sheet1!AH3</f>
        <v>6</v>
      </c>
      <c r="BQ4">
        <f>Sheet1!AI3</f>
        <v>7</v>
      </c>
      <c r="BR4">
        <f>Sheet1!AJ3</f>
        <v>2</v>
      </c>
      <c r="BS4">
        <f>Sheet1!AK3</f>
        <v>6</v>
      </c>
      <c r="BT4">
        <f>Sheet1!AL3</f>
        <v>6</v>
      </c>
      <c r="BU4">
        <f>Sheet1!AM3</f>
        <v>3</v>
      </c>
      <c r="BV4">
        <f>Sheet1!AN3</f>
        <v>1</v>
      </c>
      <c r="BW4">
        <f>Sheet1!AO3</f>
        <v>5</v>
      </c>
      <c r="BX4">
        <f>Sheet1!AP3</f>
        <v>5</v>
      </c>
      <c r="BY4">
        <f>Sheet1!AQ3</f>
        <v>2</v>
      </c>
      <c r="BZ4">
        <f>Sheet1!AR3</f>
        <v>5</v>
      </c>
      <c r="CA4">
        <f>Sheet1!AS3</f>
        <v>5</v>
      </c>
      <c r="CB4">
        <f>Sheet1!AT3</f>
        <v>2</v>
      </c>
      <c r="CC4">
        <f>Sheet1!AU3</f>
        <v>1</v>
      </c>
      <c r="CD4">
        <f>Sheet1!AV3</f>
        <v>4</v>
      </c>
      <c r="CE4">
        <f>Sheet1!AW3</f>
        <v>6</v>
      </c>
      <c r="CF4">
        <f>Sheet1!AX3</f>
        <v>3</v>
      </c>
      <c r="CG4">
        <f>Sheet1!AY3</f>
        <v>2</v>
      </c>
      <c r="CH4">
        <f>Sheet1!AZ3</f>
        <v>6</v>
      </c>
      <c r="CI4">
        <f>Sheet1!BA3</f>
        <v>5</v>
      </c>
      <c r="CJ4">
        <f>Sheet1!BB3</f>
        <v>4</v>
      </c>
      <c r="CK4">
        <f>Sheet1!BC3</f>
        <v>3</v>
      </c>
      <c r="CL4">
        <f>Sheet1!BD3</f>
        <v>3</v>
      </c>
      <c r="CM4">
        <f>Sheet1!BE3</f>
        <v>3</v>
      </c>
      <c r="CN4">
        <f>Sheet1!BF3</f>
        <v>3</v>
      </c>
      <c r="CO4">
        <f>Sheet1!BG3</f>
        <v>4</v>
      </c>
      <c r="CP4">
        <f>Sheet1!BH3</f>
        <v>6</v>
      </c>
      <c r="CQ4">
        <f>Sheet1!BI3</f>
        <v>6</v>
      </c>
      <c r="CR4">
        <f>Sheet1!BJ3</f>
        <v>5</v>
      </c>
      <c r="CS4">
        <f>Sheet1!BK3</f>
        <v>6</v>
      </c>
      <c r="CT4">
        <f>Sheet1!BL3</f>
        <v>3</v>
      </c>
    </row>
    <row r="5" spans="1:98">
      <c r="A5">
        <f>Sheet1!A4</f>
        <v>3</v>
      </c>
      <c r="B5" t="str">
        <f>Sheet1!B4</f>
        <v>9/29/2009 15:41:53</v>
      </c>
      <c r="C5" t="str">
        <f>Sheet1!E4</f>
        <v>wjdghleh1993</v>
      </c>
      <c r="D5" t="str">
        <f t="shared" si="0"/>
        <v>wjdghleh1993</v>
      </c>
      <c r="E5">
        <f>Sheet1!F4</f>
        <v>16</v>
      </c>
      <c r="F5">
        <f>VLOOKUP(Sheet1!G4,Sheet3!$B$1:$C$2,2,FALSE)</f>
        <v>1</v>
      </c>
      <c r="G5">
        <f>VLOOKUP(Sheet1!H4,Sheet3!$B$52:$C$74,2,0)</f>
        <v>3</v>
      </c>
      <c r="H5">
        <f>VLOOKUP(Sheet1!I4,Sheet3!$B$5:$C$9,2,FALSE)</f>
        <v>1</v>
      </c>
      <c r="I5">
        <v>5</v>
      </c>
      <c r="K5">
        <f>Sheet1!K4</f>
        <v>0</v>
      </c>
      <c r="L5">
        <f>Sheet1!L4</f>
        <v>2</v>
      </c>
      <c r="M5" s="2">
        <v>6</v>
      </c>
      <c r="N5">
        <f>IF(ISNUMBER(SEARCH("습관적으로",Sheet1!$M4)),1,0)</f>
        <v>0</v>
      </c>
      <c r="O5">
        <f>IF(ISNUMBER(SEARCH("나에 대해 알리고 싶어서",Sheet1!$M4)),1,0)</f>
        <v>0</v>
      </c>
      <c r="P5">
        <f>IF(ISNUMBER(SEARCH("새로운 소식을 알리고 싶어서",Sheet1!$M4)),1,0)</f>
        <v>0</v>
      </c>
      <c r="Q5">
        <f>IF(ISNUMBER(SEARCH("주변 사람들과 관계 맺고 싶어서",Sheet1!$M4)),1,0)</f>
        <v>0</v>
      </c>
      <c r="R5">
        <f>IF(ISNUMBER(SEARCH("다른 사람들과 감정을 공유하고 싶어서",Sheet1!$M4)),1,0)</f>
        <v>0</v>
      </c>
      <c r="S5">
        <f>IF(ISNUMBER(SEARCH("재미있어서",Sheet1!$M4)),1,0)</f>
        <v>1</v>
      </c>
      <c r="T5">
        <f>IF(ISBLANK(U5),0,1)</f>
        <v>0</v>
      </c>
      <c r="V5" s="2">
        <v>1</v>
      </c>
      <c r="X5">
        <f>IF(ISNUMBER(SEARCH("me2day 웹페이지",Sheet1!$N4)),1,0)</f>
        <v>1</v>
      </c>
      <c r="Y5">
        <f>IF(ISNUMBER(SEARCH("핸드폰",Sheet1!$N4)),1,0)</f>
        <v>0</v>
      </c>
      <c r="Z5">
        <f>IF(ISNUMBER(SEARCH("블로그",Sheet1!$N4)),1,0)</f>
        <v>0</v>
      </c>
      <c r="AA5">
        <f>IF(ISNUMBER(SEARCH("개인 포탈 서비스",Sheet1!$N4)),1,0)</f>
        <v>0</v>
      </c>
      <c r="AB5">
        <f>IF(ISNUMBER(SEARCH("me2day 어플리케이션",Sheet1!$N4)),1,0)</f>
        <v>0</v>
      </c>
      <c r="AC5">
        <f t="shared" si="1"/>
        <v>0</v>
      </c>
      <c r="AD5">
        <f>IF(Sheet1!O4="있다",1,2)</f>
        <v>2</v>
      </c>
      <c r="AE5">
        <f>Sheet1!P4</f>
        <v>5</v>
      </c>
      <c r="AF5" s="2" t="s">
        <v>876</v>
      </c>
      <c r="AH5">
        <f>IF(ISNUMBER(SEARCH("주변 사람들의 소식",Sheet1!$Q4)),1,0)</f>
        <v>0</v>
      </c>
      <c r="AI5">
        <f>IF(ISNUMBER(SEARCH("관심 분야에 대한 소식",Sheet1!$Q4)),1,0)</f>
        <v>1</v>
      </c>
      <c r="AJ5">
        <f>IF(ISNUMBER(SEARCH("관심 분야는 아니지만 사회적 이슈에 대한 소식",Sheet1!$Q4)),1,0)</f>
        <v>1</v>
      </c>
      <c r="AK5">
        <f>IF(ISNUMBER(SEARCH("업무와 관련된 소식",Sheet1!$Q4)),1,0)</f>
        <v>0</v>
      </c>
      <c r="AL5">
        <f t="shared" si="2"/>
        <v>0</v>
      </c>
      <c r="AM5">
        <f>Sheet1!R4</f>
        <v>5</v>
      </c>
      <c r="AN5" t="s">
        <v>876</v>
      </c>
      <c r="AP5">
        <f>IF(ISNUMBER(SEARCH("오프라인에서의 친구 관계와 같다",Sheet1!$S4)),1,0)</f>
        <v>0</v>
      </c>
      <c r="AQ5">
        <f>IF(ISNUMBER(SEARCH("오프라인에서의 친구와는 다르지만 친밀감을 나누는 관계이다",Sheet1!$S4)),1,0)</f>
        <v>1</v>
      </c>
      <c r="AR5">
        <f>IF(ISNUMBER(SEARCH("새로운 정보나 글을 주고 받는 관계이다",Sheet1!$S4)),1,0)</f>
        <v>1</v>
      </c>
      <c r="AS5">
        <f>IF(ISNUMBER(SEARCH("단지 친구 신청과 수락으로 이루어진 형식적인 관계이다",Sheet1!$S4)),1,0)</f>
        <v>0</v>
      </c>
      <c r="AT5">
        <f>IF(ISNUMBER(SEARCH("아무 관계도 아니다",Sheet1!$S4)),1,0)</f>
        <v>0</v>
      </c>
      <c r="AU5">
        <f t="shared" si="3"/>
        <v>0</v>
      </c>
      <c r="AV5">
        <v>1</v>
      </c>
      <c r="AX5">
        <f>IF(ISNUMBER(SEARCH("미투데이 서비스 이용은 정보를 얻기 위함이다",Sheet1!$T4)),1,0)</f>
        <v>1</v>
      </c>
      <c r="AY5">
        <f>IF(ISNUMBER(SEARCH("미투데이 서비스 이용은 오락을 추구하기 위함이다",Sheet1!$T4)),1,0)</f>
        <v>0</v>
      </c>
      <c r="AZ5">
        <f>IF(ISNUMBER(SEARCH("미투데이 서비스 이용은 대인관계 형성과 확충을 위함이다",Sheet1!$T4)),1,0)</f>
        <v>0</v>
      </c>
      <c r="BA5">
        <f>IF(ISNUMBER(SEARCH("미투데이 서비스 이용은  직장(혹은 특정 그룹) 내 커뮤니케이션을 위함이다",Sheet1!$T4)),1,0)</f>
        <v>0</v>
      </c>
      <c r="BB5">
        <f t="shared" si="4"/>
        <v>0</v>
      </c>
      <c r="BC5">
        <f>Sheet1!U4</f>
        <v>5</v>
      </c>
      <c r="BD5">
        <f>Sheet1!V4</f>
        <v>6</v>
      </c>
      <c r="BE5">
        <f>Sheet1!W4</f>
        <v>3</v>
      </c>
      <c r="BF5">
        <f>Sheet1!X4</f>
        <v>3</v>
      </c>
      <c r="BG5">
        <f>Sheet1!Y4</f>
        <v>6</v>
      </c>
      <c r="BH5">
        <f>Sheet1!Z4</f>
        <v>3</v>
      </c>
      <c r="BI5">
        <f>Sheet1!AA4</f>
        <v>2</v>
      </c>
      <c r="BJ5">
        <f>Sheet1!AB4</f>
        <v>5</v>
      </c>
      <c r="BK5">
        <f>Sheet1!AC4</f>
        <v>3</v>
      </c>
      <c r="BL5">
        <f>Sheet1!AD4</f>
        <v>4</v>
      </c>
      <c r="BM5">
        <f>Sheet1!AE4</f>
        <v>6</v>
      </c>
      <c r="BN5">
        <f>Sheet1!AF4</f>
        <v>6</v>
      </c>
      <c r="BO5">
        <f>Sheet1!AG4</f>
        <v>6</v>
      </c>
      <c r="BP5">
        <f>Sheet1!AH4</f>
        <v>6</v>
      </c>
      <c r="BQ5">
        <f>Sheet1!AI4</f>
        <v>6</v>
      </c>
      <c r="BR5">
        <f>Sheet1!AJ4</f>
        <v>6</v>
      </c>
      <c r="BS5">
        <f>Sheet1!AK4</f>
        <v>6</v>
      </c>
      <c r="BT5">
        <f>Sheet1!AL4</f>
        <v>6</v>
      </c>
      <c r="BU5">
        <f>Sheet1!AM4</f>
        <v>6</v>
      </c>
      <c r="BV5">
        <f>Sheet1!AN4</f>
        <v>7</v>
      </c>
      <c r="BW5">
        <f>Sheet1!AO4</f>
        <v>7</v>
      </c>
      <c r="BX5">
        <f>Sheet1!AP4</f>
        <v>6</v>
      </c>
      <c r="BY5">
        <f>Sheet1!AQ4</f>
        <v>6</v>
      </c>
      <c r="BZ5">
        <f>Sheet1!AR4</f>
        <v>6</v>
      </c>
      <c r="CA5">
        <f>Sheet1!AS4</f>
        <v>7</v>
      </c>
      <c r="CB5">
        <f>Sheet1!AT4</f>
        <v>7</v>
      </c>
      <c r="CC5">
        <f>Sheet1!AU4</f>
        <v>5</v>
      </c>
      <c r="CD5">
        <f>Sheet1!AV4</f>
        <v>7</v>
      </c>
      <c r="CE5">
        <f>Sheet1!AW4</f>
        <v>7</v>
      </c>
      <c r="CF5">
        <f>Sheet1!AX4</f>
        <v>6</v>
      </c>
      <c r="CG5">
        <f>Sheet1!AY4</f>
        <v>4</v>
      </c>
      <c r="CH5">
        <f>Sheet1!AZ4</f>
        <v>6</v>
      </c>
      <c r="CI5">
        <f>Sheet1!BA4</f>
        <v>4</v>
      </c>
      <c r="CJ5">
        <f>Sheet1!BB4</f>
        <v>4</v>
      </c>
      <c r="CK5">
        <f>Sheet1!BC4</f>
        <v>6</v>
      </c>
      <c r="CL5">
        <f>Sheet1!BD4</f>
        <v>6</v>
      </c>
      <c r="CM5">
        <f>Sheet1!BE4</f>
        <v>6</v>
      </c>
      <c r="CN5">
        <f>Sheet1!BF4</f>
        <v>5</v>
      </c>
      <c r="CO5">
        <f>Sheet1!BG4</f>
        <v>5</v>
      </c>
      <c r="CP5">
        <f>Sheet1!BH4</f>
        <v>4</v>
      </c>
      <c r="CQ5">
        <f>Sheet1!BI4</f>
        <v>4</v>
      </c>
      <c r="CR5">
        <f>Sheet1!BJ4</f>
        <v>4</v>
      </c>
      <c r="CS5">
        <f>Sheet1!BK4</f>
        <v>4</v>
      </c>
      <c r="CT5">
        <f>Sheet1!BL4</f>
        <v>4</v>
      </c>
    </row>
    <row r="6" spans="1:98">
      <c r="A6">
        <f>Sheet1!A5</f>
        <v>4</v>
      </c>
      <c r="B6" t="str">
        <f>Sheet1!B5</f>
        <v>9/29/2009 15:42:03</v>
      </c>
      <c r="C6" t="str">
        <f>Sheet1!E5</f>
        <v>damyo</v>
      </c>
      <c r="D6" t="str">
        <f t="shared" si="0"/>
        <v>damyo</v>
      </c>
      <c r="E6">
        <f>Sheet1!F5</f>
        <v>24</v>
      </c>
      <c r="F6">
        <f>VLOOKUP(Sheet1!G5,Sheet3!$B$1:$C$2,2,FALSE)</f>
        <v>2</v>
      </c>
      <c r="G6">
        <f>VLOOKUP(Sheet1!H5,Sheet3!$B$52:$C$74,2,0)</f>
        <v>2</v>
      </c>
      <c r="H6">
        <f>VLOOKUP(Sheet1!I5,Sheet3!$B$5:$C$9,2,FALSE)</f>
        <v>1</v>
      </c>
      <c r="I6">
        <v>3</v>
      </c>
      <c r="K6">
        <f>Sheet1!K5</f>
        <v>2</v>
      </c>
      <c r="L6">
        <f>Sheet1!L5</f>
        <v>3</v>
      </c>
      <c r="M6" s="2">
        <v>1</v>
      </c>
      <c r="N6">
        <f>IF(ISNUMBER(SEARCH("습관적으로",Sheet1!$M5)),1,0)</f>
        <v>1</v>
      </c>
      <c r="O6">
        <f>IF(ISNUMBER(SEARCH("나에 대해 알리고 싶어서",Sheet1!$M5)),1,0)</f>
        <v>0</v>
      </c>
      <c r="P6">
        <f>IF(ISNUMBER(SEARCH("새로운 소식을 알리고 싶어서",Sheet1!$M5)),1,0)</f>
        <v>0</v>
      </c>
      <c r="Q6">
        <f>IF(ISNUMBER(SEARCH("주변 사람들과 관계 맺고 싶어서",Sheet1!$M5)),1,0)</f>
        <v>0</v>
      </c>
      <c r="R6">
        <f>IF(ISNUMBER(SEARCH("다른 사람들과 감정을 공유하고 싶어서",Sheet1!$M5)),1,0)</f>
        <v>0</v>
      </c>
      <c r="S6">
        <f>IF(ISNUMBER(SEARCH("재미있어서",Sheet1!$M5)),1,0)</f>
        <v>0</v>
      </c>
      <c r="T6">
        <f>IF(ISBLANK(U6),0,1)</f>
        <v>0</v>
      </c>
      <c r="V6" s="2">
        <v>1</v>
      </c>
      <c r="X6">
        <f>IF(ISNUMBER(SEARCH("me2day 웹페이지",Sheet1!$N5)),1,0)</f>
        <v>1</v>
      </c>
      <c r="Y6">
        <f>IF(ISNUMBER(SEARCH("핸드폰",Sheet1!$N5)),1,0)</f>
        <v>0</v>
      </c>
      <c r="Z6">
        <f>IF(ISNUMBER(SEARCH("블로그",Sheet1!$N5)),1,0)</f>
        <v>0</v>
      </c>
      <c r="AA6">
        <f>IF(ISNUMBER(SEARCH("개인 포탈 서비스",Sheet1!$N5)),1,0)</f>
        <v>0</v>
      </c>
      <c r="AB6">
        <f>IF(ISNUMBER(SEARCH("me2day 어플리케이션",Sheet1!$N5)),1,0)</f>
        <v>0</v>
      </c>
      <c r="AC6">
        <f t="shared" si="1"/>
        <v>0</v>
      </c>
      <c r="AD6">
        <f>IF(Sheet1!O5="있다",1,2)</f>
        <v>2</v>
      </c>
      <c r="AE6">
        <f>Sheet1!P5</f>
        <v>5</v>
      </c>
      <c r="AF6" s="2">
        <v>3</v>
      </c>
      <c r="AH6">
        <f>IF(ISNUMBER(SEARCH("주변 사람들의 소식",Sheet1!$Q5)),1,0)</f>
        <v>0</v>
      </c>
      <c r="AI6">
        <f>IF(ISNUMBER(SEARCH("관심 분야에 대한 소식",Sheet1!$Q5)),1,0)</f>
        <v>0</v>
      </c>
      <c r="AJ6">
        <f>IF(ISNUMBER(SEARCH("관심 분야는 아니지만 사회적 이슈에 대한 소식",Sheet1!$Q5)),1,0)</f>
        <v>1</v>
      </c>
      <c r="AK6">
        <f>IF(ISNUMBER(SEARCH("업무와 관련된 소식",Sheet1!$Q5)),1,0)</f>
        <v>0</v>
      </c>
      <c r="AL6">
        <f t="shared" si="2"/>
        <v>0</v>
      </c>
      <c r="AM6">
        <f>Sheet1!R5</f>
        <v>6</v>
      </c>
      <c r="AN6">
        <v>2</v>
      </c>
      <c r="AP6">
        <f>IF(ISNUMBER(SEARCH("오프라인에서의 친구 관계와 같다",Sheet1!$S5)),1,0)</f>
        <v>0</v>
      </c>
      <c r="AQ6">
        <f>IF(ISNUMBER(SEARCH("오프라인에서의 친구와는 다르지만 친밀감을 나누는 관계이다",Sheet1!$S5)),1,0)</f>
        <v>1</v>
      </c>
      <c r="AR6">
        <f>IF(ISNUMBER(SEARCH("새로운 정보나 글을 주고 받는 관계이다",Sheet1!$S5)),1,0)</f>
        <v>0</v>
      </c>
      <c r="AS6">
        <f>IF(ISNUMBER(SEARCH("단지 친구 신청과 수락으로 이루어진 형식적인 관계이다",Sheet1!$S5)),1,0)</f>
        <v>0</v>
      </c>
      <c r="AT6">
        <f>IF(ISNUMBER(SEARCH("아무 관계도 아니다",Sheet1!$S5)),1,0)</f>
        <v>0</v>
      </c>
      <c r="AU6">
        <f t="shared" si="3"/>
        <v>0</v>
      </c>
      <c r="AV6">
        <v>2</v>
      </c>
      <c r="AX6">
        <f>IF(ISNUMBER(SEARCH("미투데이 서비스 이용은 정보를 얻기 위함이다",Sheet1!$T5)),1,0)</f>
        <v>0</v>
      </c>
      <c r="AY6">
        <f>IF(ISNUMBER(SEARCH("미투데이 서비스 이용은 오락을 추구하기 위함이다",Sheet1!$T5)),1,0)</f>
        <v>1</v>
      </c>
      <c r="AZ6">
        <f>IF(ISNUMBER(SEARCH("미투데이 서비스 이용은 대인관계 형성과 확충을 위함이다",Sheet1!$T5)),1,0)</f>
        <v>0</v>
      </c>
      <c r="BA6">
        <f>IF(ISNUMBER(SEARCH("미투데이 서비스 이용은  직장(혹은 특정 그룹) 내 커뮤니케이션을 위함이다",Sheet1!$T5)),1,0)</f>
        <v>0</v>
      </c>
      <c r="BB6">
        <f t="shared" si="4"/>
        <v>0</v>
      </c>
      <c r="BC6">
        <f>Sheet1!U5</f>
        <v>5</v>
      </c>
      <c r="BD6">
        <f>Sheet1!V5</f>
        <v>3</v>
      </c>
      <c r="BE6">
        <f>Sheet1!W5</f>
        <v>3</v>
      </c>
      <c r="BF6">
        <f>Sheet1!X5</f>
        <v>5</v>
      </c>
      <c r="BG6">
        <f>Sheet1!Y5</f>
        <v>6</v>
      </c>
      <c r="BH6">
        <f>Sheet1!Z5</f>
        <v>4</v>
      </c>
      <c r="BI6">
        <f>Sheet1!AA5</f>
        <v>4</v>
      </c>
      <c r="BJ6">
        <f>Sheet1!AB5</f>
        <v>3</v>
      </c>
      <c r="BK6">
        <f>Sheet1!AC5</f>
        <v>5</v>
      </c>
      <c r="BL6">
        <f>Sheet1!AD5</f>
        <v>5</v>
      </c>
      <c r="BM6">
        <f>Sheet1!AE5</f>
        <v>6</v>
      </c>
      <c r="BN6">
        <f>Sheet1!AF5</f>
        <v>6</v>
      </c>
      <c r="BO6">
        <f>Sheet1!AG5</f>
        <v>6</v>
      </c>
      <c r="BP6">
        <f>Sheet1!AH5</f>
        <v>6</v>
      </c>
      <c r="BQ6">
        <f>Sheet1!AI5</f>
        <v>6</v>
      </c>
      <c r="BR6">
        <f>Sheet1!AJ5</f>
        <v>6</v>
      </c>
      <c r="BS6">
        <f>Sheet1!AK5</f>
        <v>6</v>
      </c>
      <c r="BT6">
        <f>Sheet1!AL5</f>
        <v>6</v>
      </c>
      <c r="BU6">
        <f>Sheet1!AM5</f>
        <v>6</v>
      </c>
      <c r="BV6">
        <f>Sheet1!AN5</f>
        <v>2</v>
      </c>
      <c r="BW6">
        <f>Sheet1!AO5</f>
        <v>6</v>
      </c>
      <c r="BX6">
        <f>Sheet1!AP5</f>
        <v>6</v>
      </c>
      <c r="BY6">
        <f>Sheet1!AQ5</f>
        <v>7</v>
      </c>
      <c r="BZ6">
        <f>Sheet1!AR5</f>
        <v>5</v>
      </c>
      <c r="CA6">
        <f>Sheet1!AS5</f>
        <v>6</v>
      </c>
      <c r="CB6">
        <f>Sheet1!AT5</f>
        <v>6</v>
      </c>
      <c r="CC6">
        <f>Sheet1!AU5</f>
        <v>7</v>
      </c>
      <c r="CD6">
        <f>Sheet1!AV5</f>
        <v>6</v>
      </c>
      <c r="CE6">
        <f>Sheet1!AW5</f>
        <v>6</v>
      </c>
      <c r="CF6">
        <f>Sheet1!AX5</f>
        <v>2</v>
      </c>
      <c r="CG6">
        <f>Sheet1!AY5</f>
        <v>5</v>
      </c>
      <c r="CH6">
        <f>Sheet1!AZ5</f>
        <v>2</v>
      </c>
      <c r="CI6">
        <f>Sheet1!BA5</f>
        <v>6</v>
      </c>
      <c r="CJ6">
        <f>Sheet1!BB5</f>
        <v>6</v>
      </c>
      <c r="CK6">
        <f>Sheet1!BC5</f>
        <v>2</v>
      </c>
      <c r="CL6">
        <f>Sheet1!BD5</f>
        <v>6</v>
      </c>
      <c r="CM6">
        <f>Sheet1!BE5</f>
        <v>2</v>
      </c>
      <c r="CN6">
        <f>Sheet1!BF5</f>
        <v>5</v>
      </c>
      <c r="CO6">
        <f>Sheet1!BG5</f>
        <v>6</v>
      </c>
      <c r="CP6">
        <f>Sheet1!BH5</f>
        <v>5</v>
      </c>
      <c r="CQ6">
        <f>Sheet1!BI5</f>
        <v>5</v>
      </c>
      <c r="CR6">
        <f>Sheet1!BJ5</f>
        <v>5</v>
      </c>
      <c r="CS6">
        <f>Sheet1!BK5</f>
        <v>4</v>
      </c>
      <c r="CT6">
        <f>Sheet1!BL5</f>
        <v>2</v>
      </c>
    </row>
    <row r="7" spans="1:98">
      <c r="A7">
        <f>Sheet1!A6</f>
        <v>5</v>
      </c>
      <c r="B7" t="str">
        <f>Sheet1!B6</f>
        <v>9/29/2009 15:42:35</v>
      </c>
      <c r="C7" t="str">
        <f>Sheet1!E6</f>
        <v>alsl82</v>
      </c>
      <c r="D7" t="str">
        <f t="shared" si="0"/>
        <v>alsl82</v>
      </c>
      <c r="E7">
        <f>Sheet1!F6</f>
        <v>27</v>
      </c>
      <c r="F7">
        <f>VLOOKUP(Sheet1!G6,Sheet3!$B$1:$C$2,2,FALSE)</f>
        <v>2</v>
      </c>
      <c r="G7">
        <f>VLOOKUP(Sheet1!H6,Sheet3!$B$52:$C$74,2,0)</f>
        <v>14</v>
      </c>
      <c r="H7">
        <f>VLOOKUP(Sheet1!I6,Sheet3!$B$5:$C$9,2,FALSE)</f>
        <v>1</v>
      </c>
      <c r="I7">
        <v>2</v>
      </c>
      <c r="K7">
        <f>Sheet1!K6</f>
        <v>2</v>
      </c>
      <c r="L7">
        <f>Sheet1!L6</f>
        <v>20</v>
      </c>
      <c r="M7" s="2" t="s">
        <v>770</v>
      </c>
      <c r="N7">
        <f>IF(ISNUMBER(SEARCH("습관적으로",Sheet1!$M6)),1,0)</f>
        <v>1</v>
      </c>
      <c r="O7">
        <f>IF(ISNUMBER(SEARCH("나에 대해 알리고 싶어서",Sheet1!$M6)),1,0)</f>
        <v>0</v>
      </c>
      <c r="P7">
        <f>IF(ISNUMBER(SEARCH("새로운 소식을 알리고 싶어서",Sheet1!$M6)),1,0)</f>
        <v>0</v>
      </c>
      <c r="Q7">
        <f>IF(ISNUMBER(SEARCH("주변 사람들과 관계 맺고 싶어서",Sheet1!$M6)),1,0)</f>
        <v>0</v>
      </c>
      <c r="R7">
        <f>IF(ISNUMBER(SEARCH("다른 사람들과 감정을 공유하고 싶어서",Sheet1!$M6)),1,0)</f>
        <v>1</v>
      </c>
      <c r="S7">
        <f>IF(ISNUMBER(SEARCH("재미있어서",Sheet1!$M6)),1,0)</f>
        <v>0</v>
      </c>
      <c r="T7">
        <f>IF(ISBLANK(U7),0,1)</f>
        <v>0</v>
      </c>
      <c r="V7" s="2">
        <v>1</v>
      </c>
      <c r="X7">
        <f>IF(ISNUMBER(SEARCH("me2day 웹페이지",Sheet1!$N6)),1,0)</f>
        <v>1</v>
      </c>
      <c r="Y7">
        <f>IF(ISNUMBER(SEARCH("핸드폰",Sheet1!$N6)),1,0)</f>
        <v>0</v>
      </c>
      <c r="Z7">
        <f>IF(ISNUMBER(SEARCH("블로그",Sheet1!$N6)),1,0)</f>
        <v>0</v>
      </c>
      <c r="AA7">
        <f>IF(ISNUMBER(SEARCH("개인 포탈 서비스",Sheet1!$N6)),1,0)</f>
        <v>0</v>
      </c>
      <c r="AB7">
        <f>IF(ISNUMBER(SEARCH("me2day 어플리케이션",Sheet1!$N6)),1,0)</f>
        <v>0</v>
      </c>
      <c r="AC7">
        <f t="shared" si="1"/>
        <v>0</v>
      </c>
      <c r="AD7">
        <f>IF(Sheet1!O6="있다",1,2)</f>
        <v>1</v>
      </c>
      <c r="AE7">
        <f>Sheet1!P6</f>
        <v>6</v>
      </c>
      <c r="AF7" s="2">
        <v>1</v>
      </c>
      <c r="AH7">
        <f>IF(ISNUMBER(SEARCH("주변 사람들의 소식",Sheet1!$Q6)),1,0)</f>
        <v>1</v>
      </c>
      <c r="AI7">
        <f>IF(ISNUMBER(SEARCH("관심 분야에 대한 소식",Sheet1!$Q6)),1,0)</f>
        <v>0</v>
      </c>
      <c r="AJ7">
        <f>IF(ISNUMBER(SEARCH("관심 분야는 아니지만 사회적 이슈에 대한 소식",Sheet1!$Q6)),1,0)</f>
        <v>0</v>
      </c>
      <c r="AK7">
        <f>IF(ISNUMBER(SEARCH("업무와 관련된 소식",Sheet1!$Q6)),1,0)</f>
        <v>0</v>
      </c>
      <c r="AL7">
        <f t="shared" si="2"/>
        <v>0</v>
      </c>
      <c r="AM7">
        <f>Sheet1!R6</f>
        <v>4</v>
      </c>
      <c r="AN7" t="s">
        <v>797</v>
      </c>
      <c r="AP7">
        <f>IF(ISNUMBER(SEARCH("오프라인에서의 친구 관계와 같다",Sheet1!$S6)),1,0)</f>
        <v>0</v>
      </c>
      <c r="AQ7">
        <f>IF(ISNUMBER(SEARCH("오프라인에서의 친구와는 다르지만 친밀감을 나누는 관계이다",Sheet1!$S6)),1,0)</f>
        <v>0</v>
      </c>
      <c r="AR7">
        <f>IF(ISNUMBER(SEARCH("새로운 정보나 글을 주고 받는 관계이다",Sheet1!$S6)),1,0)</f>
        <v>1</v>
      </c>
      <c r="AS7">
        <f>IF(ISNUMBER(SEARCH("단지 친구 신청과 수락으로 이루어진 형식적인 관계이다",Sheet1!$S6)),1,0)</f>
        <v>1</v>
      </c>
      <c r="AT7">
        <f>IF(ISNUMBER(SEARCH("아무 관계도 아니다",Sheet1!$S6)),1,0)</f>
        <v>0</v>
      </c>
      <c r="AU7">
        <f t="shared" si="3"/>
        <v>0</v>
      </c>
      <c r="AV7">
        <v>2</v>
      </c>
      <c r="AX7">
        <f>IF(ISNUMBER(SEARCH("미투데이 서비스 이용은 정보를 얻기 위함이다",Sheet1!$T6)),1,0)</f>
        <v>0</v>
      </c>
      <c r="AY7">
        <f>IF(ISNUMBER(SEARCH("미투데이 서비스 이용은 오락을 추구하기 위함이다",Sheet1!$T6)),1,0)</f>
        <v>1</v>
      </c>
      <c r="AZ7">
        <f>IF(ISNUMBER(SEARCH("미투데이 서비스 이용은 대인관계 형성과 확충을 위함이다",Sheet1!$T6)),1,0)</f>
        <v>0</v>
      </c>
      <c r="BA7">
        <f>IF(ISNUMBER(SEARCH("미투데이 서비스 이용은  직장(혹은 특정 그룹) 내 커뮤니케이션을 위함이다",Sheet1!$T6)),1,0)</f>
        <v>0</v>
      </c>
      <c r="BB7">
        <f t="shared" si="4"/>
        <v>0</v>
      </c>
      <c r="BC7">
        <f>Sheet1!U6</f>
        <v>5</v>
      </c>
      <c r="BD7">
        <f>Sheet1!V6</f>
        <v>5</v>
      </c>
      <c r="BE7">
        <f>Sheet1!W6</f>
        <v>5</v>
      </c>
      <c r="BF7">
        <f>Sheet1!X6</f>
        <v>7</v>
      </c>
      <c r="BG7">
        <f>Sheet1!Y6</f>
        <v>4</v>
      </c>
      <c r="BH7">
        <f>Sheet1!Z6</f>
        <v>7</v>
      </c>
      <c r="BI7">
        <f>Sheet1!AA6</f>
        <v>7</v>
      </c>
      <c r="BJ7">
        <f>Sheet1!AB6</f>
        <v>7</v>
      </c>
      <c r="BK7">
        <f>Sheet1!AC6</f>
        <v>7</v>
      </c>
      <c r="BL7">
        <f>Sheet1!AD6</f>
        <v>6</v>
      </c>
      <c r="BM7">
        <f>Sheet1!AE6</f>
        <v>6</v>
      </c>
      <c r="BN7">
        <f>Sheet1!AF6</f>
        <v>6</v>
      </c>
      <c r="BO7">
        <f>Sheet1!AG6</f>
        <v>6</v>
      </c>
      <c r="BP7">
        <f>Sheet1!AH6</f>
        <v>6</v>
      </c>
      <c r="BQ7">
        <f>Sheet1!AI6</f>
        <v>6</v>
      </c>
      <c r="BR7">
        <f>Sheet1!AJ6</f>
        <v>6</v>
      </c>
      <c r="BS7">
        <f>Sheet1!AK6</f>
        <v>6</v>
      </c>
      <c r="BT7">
        <f>Sheet1!AL6</f>
        <v>6</v>
      </c>
      <c r="BU7">
        <f>Sheet1!AM6</f>
        <v>6</v>
      </c>
      <c r="BV7">
        <f>Sheet1!AN6</f>
        <v>6</v>
      </c>
      <c r="BW7">
        <f>Sheet1!AO6</f>
        <v>6</v>
      </c>
      <c r="BX7">
        <f>Sheet1!AP6</f>
        <v>6</v>
      </c>
      <c r="BY7">
        <f>Sheet1!AQ6</f>
        <v>6</v>
      </c>
      <c r="BZ7">
        <f>Sheet1!AR6</f>
        <v>6</v>
      </c>
      <c r="CA7">
        <f>Sheet1!AS6</f>
        <v>6</v>
      </c>
      <c r="CB7">
        <f>Sheet1!AT6</f>
        <v>6</v>
      </c>
      <c r="CC7">
        <f>Sheet1!AU6</f>
        <v>5</v>
      </c>
      <c r="CD7">
        <f>Sheet1!AV6</f>
        <v>7</v>
      </c>
      <c r="CE7">
        <f>Sheet1!AW6</f>
        <v>5</v>
      </c>
      <c r="CF7">
        <f>Sheet1!AX6</f>
        <v>5</v>
      </c>
      <c r="CG7">
        <f>Sheet1!AY6</f>
        <v>3</v>
      </c>
      <c r="CH7">
        <f>Sheet1!AZ6</f>
        <v>5</v>
      </c>
      <c r="CI7">
        <f>Sheet1!BA6</f>
        <v>5</v>
      </c>
      <c r="CJ7">
        <f>Sheet1!BB6</f>
        <v>5</v>
      </c>
      <c r="CK7">
        <f>Sheet1!BC6</f>
        <v>3</v>
      </c>
      <c r="CL7">
        <f>Sheet1!BD6</f>
        <v>4</v>
      </c>
      <c r="CM7">
        <f>Sheet1!BE6</f>
        <v>3</v>
      </c>
      <c r="CN7">
        <f>Sheet1!BF6</f>
        <v>6</v>
      </c>
      <c r="CO7">
        <f>Sheet1!BG6</f>
        <v>4</v>
      </c>
      <c r="CP7">
        <f>Sheet1!BH6</f>
        <v>5</v>
      </c>
      <c r="CQ7">
        <f>Sheet1!BI6</f>
        <v>5</v>
      </c>
      <c r="CR7">
        <f>Sheet1!BJ6</f>
        <v>5</v>
      </c>
      <c r="CS7">
        <f>Sheet1!BK6</f>
        <v>2</v>
      </c>
      <c r="CT7">
        <f>Sheet1!BL6</f>
        <v>1</v>
      </c>
    </row>
    <row r="8" spans="1:98">
      <c r="A8">
        <f>Sheet1!A7</f>
        <v>6</v>
      </c>
      <c r="B8" t="str">
        <f>Sheet1!B7</f>
        <v>9/29/2009 15:45:18</v>
      </c>
      <c r="C8" t="str">
        <f>Sheet1!E7</f>
        <v>whantkd6569</v>
      </c>
      <c r="D8" t="str">
        <f t="shared" si="0"/>
        <v>whantkd6569</v>
      </c>
      <c r="E8">
        <f>Sheet1!F7</f>
        <v>29</v>
      </c>
      <c r="F8">
        <f>VLOOKUP(Sheet1!G7,Sheet3!$B$1:$C$2,2,FALSE)</f>
        <v>1</v>
      </c>
      <c r="G8">
        <f>VLOOKUP(Sheet1!H7,Sheet3!$B$52:$C$74,2,0)</f>
        <v>14</v>
      </c>
      <c r="H8">
        <f>VLOOKUP(Sheet1!I7,Sheet3!$B$5:$C$9,2,FALSE)</f>
        <v>1</v>
      </c>
      <c r="I8">
        <v>4</v>
      </c>
      <c r="K8">
        <f>Sheet1!K7</f>
        <v>1</v>
      </c>
      <c r="L8">
        <f>Sheet1!L7</f>
        <v>20</v>
      </c>
      <c r="M8" s="2" t="s">
        <v>771</v>
      </c>
      <c r="N8">
        <f>IF(ISNUMBER(SEARCH("습관적으로",Sheet1!$M7)),1,0)</f>
        <v>0</v>
      </c>
      <c r="O8">
        <f>IF(ISNUMBER(SEARCH("나에 대해 알리고 싶어서",Sheet1!$M7)),1,0)</f>
        <v>0</v>
      </c>
      <c r="P8">
        <f>IF(ISNUMBER(SEARCH("새로운 소식을 알리고 싶어서",Sheet1!$M7)),1,0)</f>
        <v>0</v>
      </c>
      <c r="Q8">
        <f>IF(ISNUMBER(SEARCH("주변 사람들과 관계 맺고 싶어서",Sheet1!$M7)),1,0)</f>
        <v>0</v>
      </c>
      <c r="R8">
        <f>IF(ISNUMBER(SEARCH("다른 사람들과 감정을 공유하고 싶어서",Sheet1!$M7)),1,0)</f>
        <v>1</v>
      </c>
      <c r="S8">
        <f>IF(ISNUMBER(SEARCH("재미있어서",Sheet1!$M7)),1,0)</f>
        <v>1</v>
      </c>
      <c r="T8">
        <f t="shared" ref="T8:T70" si="5">IF(ISBLANK(U8),0,1)</f>
        <v>0</v>
      </c>
      <c r="V8" s="2">
        <v>1</v>
      </c>
      <c r="X8">
        <f>IF(ISNUMBER(SEARCH("me2day 웹페이지",Sheet1!$N7)),1,0)</f>
        <v>1</v>
      </c>
      <c r="Y8">
        <f>IF(ISNUMBER(SEARCH("핸드폰",Sheet1!$N7)),1,0)</f>
        <v>0</v>
      </c>
      <c r="Z8">
        <f>IF(ISNUMBER(SEARCH("블로그",Sheet1!$N7)),1,0)</f>
        <v>0</v>
      </c>
      <c r="AA8">
        <f>IF(ISNUMBER(SEARCH("개인 포탈 서비스",Sheet1!$N7)),1,0)</f>
        <v>0</v>
      </c>
      <c r="AB8">
        <f>IF(ISNUMBER(SEARCH("me2day 어플리케이션",Sheet1!$N7)),1,0)</f>
        <v>0</v>
      </c>
      <c r="AC8">
        <f t="shared" si="1"/>
        <v>0</v>
      </c>
      <c r="AD8">
        <f>IF(Sheet1!O7="있다",1,2)</f>
        <v>1</v>
      </c>
      <c r="AE8">
        <f>Sheet1!P7</f>
        <v>5</v>
      </c>
      <c r="AF8" s="2">
        <v>3</v>
      </c>
      <c r="AH8">
        <f>IF(ISNUMBER(SEARCH("주변 사람들의 소식",Sheet1!$Q7)),1,0)</f>
        <v>0</v>
      </c>
      <c r="AI8">
        <f>IF(ISNUMBER(SEARCH("관심 분야에 대한 소식",Sheet1!$Q7)),1,0)</f>
        <v>0</v>
      </c>
      <c r="AJ8">
        <f>IF(ISNUMBER(SEARCH("관심 분야는 아니지만 사회적 이슈에 대한 소식",Sheet1!$Q7)),1,0)</f>
        <v>1</v>
      </c>
      <c r="AK8">
        <f>IF(ISNUMBER(SEARCH("업무와 관련된 소식",Sheet1!$Q7)),1,0)</f>
        <v>0</v>
      </c>
      <c r="AL8">
        <f t="shared" si="2"/>
        <v>0</v>
      </c>
      <c r="AM8">
        <f>Sheet1!R7</f>
        <v>6</v>
      </c>
      <c r="AN8">
        <v>2</v>
      </c>
      <c r="AP8">
        <f>IF(ISNUMBER(SEARCH("오프라인에서의 친구 관계와 같다",Sheet1!$S7)),1,0)</f>
        <v>0</v>
      </c>
      <c r="AQ8">
        <f>IF(ISNUMBER(SEARCH("오프라인에서의 친구와는 다르지만 친밀감을 나누는 관계이다",Sheet1!$S7)),1,0)</f>
        <v>1</v>
      </c>
      <c r="AR8">
        <f>IF(ISNUMBER(SEARCH("새로운 정보나 글을 주고 받는 관계이다",Sheet1!$S7)),1,0)</f>
        <v>0</v>
      </c>
      <c r="AS8">
        <f>IF(ISNUMBER(SEARCH("단지 친구 신청과 수락으로 이루어진 형식적인 관계이다",Sheet1!$S7)),1,0)</f>
        <v>0</v>
      </c>
      <c r="AT8">
        <f>IF(ISNUMBER(SEARCH("아무 관계도 아니다",Sheet1!$S7)),1,0)</f>
        <v>0</v>
      </c>
      <c r="AU8">
        <f t="shared" si="3"/>
        <v>0</v>
      </c>
      <c r="AV8">
        <v>3</v>
      </c>
      <c r="AX8">
        <f>IF(ISNUMBER(SEARCH("미투데이 서비스 이용은 정보를 얻기 위함이다",Sheet1!$T7)),1,0)</f>
        <v>0</v>
      </c>
      <c r="AY8">
        <f>IF(ISNUMBER(SEARCH("미투데이 서비스 이용은 오락을 추구하기 위함이다",Sheet1!$T7)),1,0)</f>
        <v>0</v>
      </c>
      <c r="AZ8">
        <f>IF(ISNUMBER(SEARCH("미투데이 서비스 이용은 대인관계 형성과 확충을 위함이다",Sheet1!$T7)),1,0)</f>
        <v>1</v>
      </c>
      <c r="BA8">
        <f>IF(ISNUMBER(SEARCH("미투데이 서비스 이용은  직장(혹은 특정 그룹) 내 커뮤니케이션을 위함이다",Sheet1!$T7)),1,0)</f>
        <v>0</v>
      </c>
      <c r="BB8">
        <f t="shared" si="4"/>
        <v>0</v>
      </c>
      <c r="BC8">
        <f>Sheet1!U7</f>
        <v>6</v>
      </c>
      <c r="BD8">
        <f>Sheet1!V7</f>
        <v>5</v>
      </c>
      <c r="BE8">
        <f>Sheet1!W7</f>
        <v>3</v>
      </c>
      <c r="BF8">
        <f>Sheet1!X7</f>
        <v>5</v>
      </c>
      <c r="BG8">
        <f>Sheet1!Y7</f>
        <v>4</v>
      </c>
      <c r="BH8">
        <f>Sheet1!Z7</f>
        <v>6</v>
      </c>
      <c r="BI8">
        <f>Sheet1!AA7</f>
        <v>3</v>
      </c>
      <c r="BJ8">
        <f>Sheet1!AB7</f>
        <v>5</v>
      </c>
      <c r="BK8">
        <f>Sheet1!AC7</f>
        <v>6</v>
      </c>
      <c r="BL8">
        <f>Sheet1!AD7</f>
        <v>4</v>
      </c>
      <c r="BM8">
        <f>Sheet1!AE7</f>
        <v>6</v>
      </c>
      <c r="BN8">
        <f>Sheet1!AF7</f>
        <v>4</v>
      </c>
      <c r="BO8">
        <f>Sheet1!AG7</f>
        <v>4</v>
      </c>
      <c r="BP8">
        <f>Sheet1!AH7</f>
        <v>6</v>
      </c>
      <c r="BQ8">
        <f>Sheet1!AI7</f>
        <v>7</v>
      </c>
      <c r="BR8">
        <f>Sheet1!AJ7</f>
        <v>7</v>
      </c>
      <c r="BS8">
        <f>Sheet1!AK7</f>
        <v>7</v>
      </c>
      <c r="BT8">
        <f>Sheet1!AL7</f>
        <v>7</v>
      </c>
      <c r="BU8">
        <f>Sheet1!AM7</f>
        <v>7</v>
      </c>
      <c r="BV8">
        <f>Sheet1!AN7</f>
        <v>4</v>
      </c>
      <c r="BW8">
        <f>Sheet1!AO7</f>
        <v>4</v>
      </c>
      <c r="BX8">
        <f>Sheet1!AP7</f>
        <v>4</v>
      </c>
      <c r="BY8">
        <f>Sheet1!AQ7</f>
        <v>4</v>
      </c>
      <c r="BZ8">
        <f>Sheet1!AR7</f>
        <v>7</v>
      </c>
      <c r="CA8">
        <f>Sheet1!AS7</f>
        <v>7</v>
      </c>
      <c r="CB8">
        <f>Sheet1!AT7</f>
        <v>7</v>
      </c>
      <c r="CC8">
        <f>Sheet1!AU7</f>
        <v>7</v>
      </c>
      <c r="CD8">
        <f>Sheet1!AV7</f>
        <v>7</v>
      </c>
      <c r="CE8">
        <f>Sheet1!AW7</f>
        <v>7</v>
      </c>
      <c r="CF8">
        <f>Sheet1!AX7</f>
        <v>7</v>
      </c>
      <c r="CG8">
        <f>Sheet1!AY7</f>
        <v>2</v>
      </c>
      <c r="CH8">
        <f>Sheet1!AZ7</f>
        <v>6</v>
      </c>
      <c r="CI8">
        <f>Sheet1!BA7</f>
        <v>2</v>
      </c>
      <c r="CJ8">
        <f>Sheet1!BB7</f>
        <v>2</v>
      </c>
      <c r="CK8">
        <f>Sheet1!BC7</f>
        <v>3</v>
      </c>
      <c r="CL8">
        <f>Sheet1!BD7</f>
        <v>6</v>
      </c>
      <c r="CM8">
        <f>Sheet1!BE7</f>
        <v>2</v>
      </c>
      <c r="CN8">
        <f>Sheet1!BF7</f>
        <v>3</v>
      </c>
      <c r="CO8">
        <f>Sheet1!BG7</f>
        <v>6</v>
      </c>
      <c r="CP8">
        <f>Sheet1!BH7</f>
        <v>6</v>
      </c>
      <c r="CQ8">
        <f>Sheet1!BI7</f>
        <v>6</v>
      </c>
      <c r="CR8">
        <f>Sheet1!BJ7</f>
        <v>6</v>
      </c>
      <c r="CS8">
        <f>Sheet1!BK7</f>
        <v>7</v>
      </c>
      <c r="CT8">
        <f>Sheet1!BL7</f>
        <v>4</v>
      </c>
    </row>
    <row r="9" spans="1:98">
      <c r="A9">
        <f>Sheet1!A8</f>
        <v>7</v>
      </c>
      <c r="B9" t="str">
        <f>Sheet1!B8</f>
        <v>9/29/2009 15:47:33</v>
      </c>
      <c r="C9" t="str">
        <f>Sheet1!E8</f>
        <v>yeppiran</v>
      </c>
      <c r="D9" t="str">
        <f t="shared" si="0"/>
        <v>yeppiran</v>
      </c>
      <c r="E9">
        <f>Sheet1!F8</f>
        <v>26</v>
      </c>
      <c r="F9">
        <f>VLOOKUP(Sheet1!G8,Sheet3!$B$1:$C$2,2,FALSE)</f>
        <v>2</v>
      </c>
      <c r="G9">
        <f>VLOOKUP(Sheet1!H8,Sheet3!$B$52:$C$74,2,0)</f>
        <v>2</v>
      </c>
      <c r="H9">
        <f>VLOOKUP(Sheet1!I8,Sheet3!$B$5:$C$9,2,FALSE)</f>
        <v>1</v>
      </c>
      <c r="I9">
        <v>1</v>
      </c>
      <c r="K9">
        <f>Sheet1!K8</f>
        <v>1</v>
      </c>
      <c r="L9">
        <f>Sheet1!L8</f>
        <v>1</v>
      </c>
      <c r="M9" s="2" t="s">
        <v>772</v>
      </c>
      <c r="N9">
        <f>IF(ISNUMBER(SEARCH("습관적으로",Sheet1!$M8)),1,0)</f>
        <v>0</v>
      </c>
      <c r="O9">
        <f>IF(ISNUMBER(SEARCH("나에 대해 알리고 싶어서",Sheet1!$M8)),1,0)</f>
        <v>0</v>
      </c>
      <c r="P9">
        <f>IF(ISNUMBER(SEARCH("새로운 소식을 알리고 싶어서",Sheet1!$M8)),1,0)</f>
        <v>0</v>
      </c>
      <c r="Q9">
        <f>IF(ISNUMBER(SEARCH("주변 사람들과 관계 맺고 싶어서",Sheet1!$M8)),1,0)</f>
        <v>1</v>
      </c>
      <c r="R9">
        <f>IF(ISNUMBER(SEARCH("다른 사람들과 감정을 공유하고 싶어서",Sheet1!$M8)),1,0)</f>
        <v>0</v>
      </c>
      <c r="S9">
        <f>IF(ISNUMBER(SEARCH("재미있어서",Sheet1!$M8)),1,0)</f>
        <v>1</v>
      </c>
      <c r="T9">
        <f t="shared" si="5"/>
        <v>0</v>
      </c>
      <c r="V9" s="2">
        <v>1</v>
      </c>
      <c r="X9">
        <f>IF(ISNUMBER(SEARCH("me2day 웹페이지",Sheet1!$N8)),1,0)</f>
        <v>1</v>
      </c>
      <c r="Y9">
        <f>IF(ISNUMBER(SEARCH("핸드폰",Sheet1!$N8)),1,0)</f>
        <v>0</v>
      </c>
      <c r="Z9">
        <f>IF(ISNUMBER(SEARCH("블로그",Sheet1!$N8)),1,0)</f>
        <v>0</v>
      </c>
      <c r="AA9">
        <f>IF(ISNUMBER(SEARCH("개인 포탈 서비스",Sheet1!$N8)),1,0)</f>
        <v>0</v>
      </c>
      <c r="AB9">
        <f>IF(ISNUMBER(SEARCH("me2day 어플리케이션",Sheet1!$N8)),1,0)</f>
        <v>0</v>
      </c>
      <c r="AC9">
        <f t="shared" si="1"/>
        <v>0</v>
      </c>
      <c r="AD9">
        <f>IF(Sheet1!O8="있다",1,2)</f>
        <v>2</v>
      </c>
      <c r="AE9">
        <f>Sheet1!P8</f>
        <v>7</v>
      </c>
      <c r="AF9" s="2" t="s">
        <v>877</v>
      </c>
      <c r="AH9">
        <f>IF(ISNUMBER(SEARCH("주변 사람들의 소식",Sheet1!$Q8)),1,0)</f>
        <v>1</v>
      </c>
      <c r="AI9">
        <f>IF(ISNUMBER(SEARCH("관심 분야에 대한 소식",Sheet1!$Q8)),1,0)</f>
        <v>1</v>
      </c>
      <c r="AJ9">
        <f>IF(ISNUMBER(SEARCH("관심 분야는 아니지만 사회적 이슈에 대한 소식",Sheet1!$Q8)),1,0)</f>
        <v>0</v>
      </c>
      <c r="AK9">
        <f>IF(ISNUMBER(SEARCH("업무와 관련된 소식",Sheet1!$Q8)),1,0)</f>
        <v>0</v>
      </c>
      <c r="AL9">
        <f t="shared" si="2"/>
        <v>0</v>
      </c>
      <c r="AM9">
        <f>Sheet1!R8</f>
        <v>6</v>
      </c>
      <c r="AN9" t="s">
        <v>796</v>
      </c>
      <c r="AP9">
        <f>IF(ISNUMBER(SEARCH("오프라인에서의 친구 관계와 같다",Sheet1!$S8)),1,0)</f>
        <v>0</v>
      </c>
      <c r="AQ9">
        <f>IF(ISNUMBER(SEARCH("오프라인에서의 친구와는 다르지만 친밀감을 나누는 관계이다",Sheet1!$S8)),1,0)</f>
        <v>1</v>
      </c>
      <c r="AR9">
        <f>IF(ISNUMBER(SEARCH("새로운 정보나 글을 주고 받는 관계이다",Sheet1!$S8)),1,0)</f>
        <v>0</v>
      </c>
      <c r="AS9">
        <f>IF(ISNUMBER(SEARCH("단지 친구 신청과 수락으로 이루어진 형식적인 관계이다",Sheet1!$S8)),1,0)</f>
        <v>1</v>
      </c>
      <c r="AT9">
        <f>IF(ISNUMBER(SEARCH("아무 관계도 아니다",Sheet1!$S8)),1,0)</f>
        <v>0</v>
      </c>
      <c r="AU9">
        <f t="shared" si="3"/>
        <v>0</v>
      </c>
      <c r="AV9" t="s">
        <v>815</v>
      </c>
      <c r="AX9">
        <f>IF(ISNUMBER(SEARCH("미투데이 서비스 이용은 정보를 얻기 위함이다",Sheet1!$T8)),1,0)</f>
        <v>1</v>
      </c>
      <c r="AY9">
        <f>IF(ISNUMBER(SEARCH("미투데이 서비스 이용은 오락을 추구하기 위함이다",Sheet1!$T8)),1,0)</f>
        <v>0</v>
      </c>
      <c r="AZ9">
        <f>IF(ISNUMBER(SEARCH("미투데이 서비스 이용은 대인관계 형성과 확충을 위함이다",Sheet1!$T8)),1,0)</f>
        <v>0</v>
      </c>
      <c r="BA9">
        <f>IF(ISNUMBER(SEARCH("미투데이 서비스 이용은  직장(혹은 특정 그룹) 내 커뮤니케이션을 위함이다",Sheet1!$T8)),1,0)</f>
        <v>1</v>
      </c>
      <c r="BB9">
        <f t="shared" si="4"/>
        <v>0</v>
      </c>
      <c r="BC9">
        <f>Sheet1!U8</f>
        <v>4</v>
      </c>
      <c r="BD9">
        <f>Sheet1!V8</f>
        <v>3</v>
      </c>
      <c r="BE9">
        <f>Sheet1!W8</f>
        <v>4</v>
      </c>
      <c r="BF9">
        <f>Sheet1!X8</f>
        <v>6</v>
      </c>
      <c r="BG9">
        <f>Sheet1!Y8</f>
        <v>5</v>
      </c>
      <c r="BH9">
        <f>Sheet1!Z8</f>
        <v>5</v>
      </c>
      <c r="BI9">
        <f>Sheet1!AA8</f>
        <v>4</v>
      </c>
      <c r="BJ9">
        <f>Sheet1!AB8</f>
        <v>6</v>
      </c>
      <c r="BK9">
        <f>Sheet1!AC8</f>
        <v>7</v>
      </c>
      <c r="BL9">
        <f>Sheet1!AD8</f>
        <v>4</v>
      </c>
      <c r="BM9">
        <f>Sheet1!AE8</f>
        <v>6</v>
      </c>
      <c r="BN9">
        <f>Sheet1!AF8</f>
        <v>6</v>
      </c>
      <c r="BO9">
        <f>Sheet1!AG8</f>
        <v>5</v>
      </c>
      <c r="BP9">
        <f>Sheet1!AH8</f>
        <v>6</v>
      </c>
      <c r="BQ9">
        <f>Sheet1!AI8</f>
        <v>6</v>
      </c>
      <c r="BR9">
        <f>Sheet1!AJ8</f>
        <v>6</v>
      </c>
      <c r="BS9">
        <f>Sheet1!AK8</f>
        <v>6</v>
      </c>
      <c r="BT9">
        <f>Sheet1!AL8</f>
        <v>6</v>
      </c>
      <c r="BU9">
        <f>Sheet1!AM8</f>
        <v>6</v>
      </c>
      <c r="BV9">
        <f>Sheet1!AN8</f>
        <v>3</v>
      </c>
      <c r="BW9">
        <f>Sheet1!AO8</f>
        <v>6</v>
      </c>
      <c r="BX9">
        <f>Sheet1!AP8</f>
        <v>6</v>
      </c>
      <c r="BY9">
        <f>Sheet1!AQ8</f>
        <v>6</v>
      </c>
      <c r="BZ9">
        <f>Sheet1!AR8</f>
        <v>6</v>
      </c>
      <c r="CA9">
        <f>Sheet1!AS8</f>
        <v>6</v>
      </c>
      <c r="CB9">
        <f>Sheet1!AT8</f>
        <v>6</v>
      </c>
      <c r="CC9">
        <f>Sheet1!AU8</f>
        <v>7</v>
      </c>
      <c r="CD9">
        <f>Sheet1!AV8</f>
        <v>7</v>
      </c>
      <c r="CE9">
        <f>Sheet1!AW8</f>
        <v>6</v>
      </c>
      <c r="CF9">
        <f>Sheet1!AX8</f>
        <v>6</v>
      </c>
      <c r="CG9">
        <f>Sheet1!AY8</f>
        <v>3</v>
      </c>
      <c r="CH9">
        <f>Sheet1!AZ8</f>
        <v>6</v>
      </c>
      <c r="CI9">
        <f>Sheet1!BA8</f>
        <v>3</v>
      </c>
      <c r="CJ9">
        <f>Sheet1!BB8</f>
        <v>5</v>
      </c>
      <c r="CK9">
        <f>Sheet1!BC8</f>
        <v>6</v>
      </c>
      <c r="CL9">
        <f>Sheet1!BD8</f>
        <v>3</v>
      </c>
      <c r="CM9">
        <f>Sheet1!BE8</f>
        <v>3</v>
      </c>
      <c r="CN9">
        <f>Sheet1!BF8</f>
        <v>6</v>
      </c>
      <c r="CO9">
        <f>Sheet1!BG8</f>
        <v>6</v>
      </c>
      <c r="CP9">
        <f>Sheet1!BH8</f>
        <v>6</v>
      </c>
      <c r="CQ9">
        <f>Sheet1!BI8</f>
        <v>6</v>
      </c>
      <c r="CR9">
        <f>Sheet1!BJ8</f>
        <v>6</v>
      </c>
      <c r="CS9">
        <f>Sheet1!BK8</f>
        <v>5</v>
      </c>
      <c r="CT9">
        <f>Sheet1!BL8</f>
        <v>4</v>
      </c>
    </row>
    <row r="10" spans="1:98">
      <c r="A10">
        <f>Sheet1!A9</f>
        <v>8</v>
      </c>
      <c r="B10" t="str">
        <f>Sheet1!B9</f>
        <v>9/29/2009 15:51:09</v>
      </c>
      <c r="C10" t="str">
        <f>Sheet1!E9</f>
        <v>mwangg</v>
      </c>
      <c r="D10" t="str">
        <f t="shared" si="0"/>
        <v>mwangg</v>
      </c>
      <c r="E10">
        <f>Sheet1!F9</f>
        <v>19</v>
      </c>
      <c r="F10">
        <f>VLOOKUP(Sheet1!G9,Sheet3!$B$1:$C$2,2,FALSE)</f>
        <v>2</v>
      </c>
      <c r="G10">
        <f>VLOOKUP(Sheet1!H9,Sheet3!$B$52:$C$74,2,0)</f>
        <v>1</v>
      </c>
      <c r="H10">
        <f>VLOOKUP(Sheet1!I9,Sheet3!$B$5:$C$9,2,FALSE)</f>
        <v>1</v>
      </c>
      <c r="I10">
        <v>5</v>
      </c>
      <c r="K10">
        <f>Sheet1!K9</f>
        <v>3</v>
      </c>
      <c r="L10">
        <f>Sheet1!L9</f>
        <v>10</v>
      </c>
      <c r="M10" s="2" t="s">
        <v>773</v>
      </c>
      <c r="N10">
        <f>IF(ISNUMBER(SEARCH("습관적으로",Sheet1!$M9)),1,0)</f>
        <v>0</v>
      </c>
      <c r="O10">
        <f>IF(ISNUMBER(SEARCH("나에 대해 알리고 싶어서",Sheet1!$M9)),1,0)</f>
        <v>1</v>
      </c>
      <c r="P10">
        <f>IF(ISNUMBER(SEARCH("새로운 소식을 알리고 싶어서",Sheet1!$M9)),1,0)</f>
        <v>0</v>
      </c>
      <c r="Q10">
        <f>IF(ISNUMBER(SEARCH("주변 사람들과 관계 맺고 싶어서",Sheet1!$M9)),1,0)</f>
        <v>0</v>
      </c>
      <c r="R10">
        <f>IF(ISNUMBER(SEARCH("다른 사람들과 감정을 공유하고 싶어서",Sheet1!$M9)),1,0)</f>
        <v>1</v>
      </c>
      <c r="S10">
        <f>IF(ISNUMBER(SEARCH("재미있어서",Sheet1!$M9)),1,0)</f>
        <v>0</v>
      </c>
      <c r="T10">
        <f t="shared" si="5"/>
        <v>0</v>
      </c>
      <c r="V10" s="2" t="s">
        <v>770</v>
      </c>
      <c r="X10">
        <f>IF(ISNUMBER(SEARCH("me2day 웹페이지",Sheet1!$N9)),1,0)</f>
        <v>1</v>
      </c>
      <c r="Y10">
        <f>IF(ISNUMBER(SEARCH("핸드폰",Sheet1!$N9)),1,0)</f>
        <v>0</v>
      </c>
      <c r="Z10">
        <f>IF(ISNUMBER(SEARCH("블로그",Sheet1!$N9)),1,0)</f>
        <v>0</v>
      </c>
      <c r="AA10">
        <f>IF(ISNUMBER(SEARCH("개인 포탈 서비스",Sheet1!$N9)),1,0)</f>
        <v>0</v>
      </c>
      <c r="AB10">
        <f>IF(ISNUMBER(SEARCH("me2day 어플리케이션",Sheet1!$N9)),1,0)</f>
        <v>1</v>
      </c>
      <c r="AC10">
        <f t="shared" si="1"/>
        <v>0</v>
      </c>
      <c r="AD10">
        <f>IF(Sheet1!O9="있다",1,2)</f>
        <v>1</v>
      </c>
      <c r="AE10">
        <f>Sheet1!P9</f>
        <v>3</v>
      </c>
      <c r="AF10" s="2">
        <v>1</v>
      </c>
      <c r="AH10">
        <f>IF(ISNUMBER(SEARCH("주변 사람들의 소식",Sheet1!$Q9)),1,0)</f>
        <v>1</v>
      </c>
      <c r="AI10">
        <f>IF(ISNUMBER(SEARCH("관심 분야에 대한 소식",Sheet1!$Q9)),1,0)</f>
        <v>0</v>
      </c>
      <c r="AJ10">
        <f>IF(ISNUMBER(SEARCH("관심 분야는 아니지만 사회적 이슈에 대한 소식",Sheet1!$Q9)),1,0)</f>
        <v>0</v>
      </c>
      <c r="AK10">
        <f>IF(ISNUMBER(SEARCH("업무와 관련된 소식",Sheet1!$Q9)),1,0)</f>
        <v>0</v>
      </c>
      <c r="AL10">
        <f t="shared" si="2"/>
        <v>0</v>
      </c>
      <c r="AM10">
        <f>Sheet1!R9</f>
        <v>4</v>
      </c>
      <c r="AN10">
        <v>3</v>
      </c>
      <c r="AP10">
        <f>IF(ISNUMBER(SEARCH("오프라인에서의 친구 관계와 같다",Sheet1!$S9)),1,0)</f>
        <v>0</v>
      </c>
      <c r="AQ10">
        <f>IF(ISNUMBER(SEARCH("오프라인에서의 친구와는 다르지만 친밀감을 나누는 관계이다",Sheet1!$S9)),1,0)</f>
        <v>0</v>
      </c>
      <c r="AR10">
        <f>IF(ISNUMBER(SEARCH("새로운 정보나 글을 주고 받는 관계이다",Sheet1!$S9)),1,0)</f>
        <v>1</v>
      </c>
      <c r="AS10">
        <f>IF(ISNUMBER(SEARCH("단지 친구 신청과 수락으로 이루어진 형식적인 관계이다",Sheet1!$S9)),1,0)</f>
        <v>0</v>
      </c>
      <c r="AT10">
        <f>IF(ISNUMBER(SEARCH("아무 관계도 아니다",Sheet1!$S9)),1,0)</f>
        <v>0</v>
      </c>
      <c r="AU10">
        <f t="shared" si="3"/>
        <v>0</v>
      </c>
      <c r="AV10">
        <v>5</v>
      </c>
      <c r="AW10" t="s">
        <v>125</v>
      </c>
      <c r="AX10">
        <f>IF(ISNUMBER(SEARCH("미투데이 서비스 이용은 정보를 얻기 위함이다",Sheet1!$T9)),1,0)</f>
        <v>0</v>
      </c>
      <c r="AY10">
        <f>IF(ISNUMBER(SEARCH("미투데이 서비스 이용은 오락을 추구하기 위함이다",Sheet1!$T9)),1,0)</f>
        <v>0</v>
      </c>
      <c r="AZ10">
        <f>IF(ISNUMBER(SEARCH("미투데이 서비스 이용은 대인관계 형성과 확충을 위함이다",Sheet1!$T9)),1,0)</f>
        <v>0</v>
      </c>
      <c r="BA10">
        <f>IF(ISNUMBER(SEARCH("미투데이 서비스 이용은  직장(혹은 특정 그룹) 내 커뮤니케이션을 위함이다",Sheet1!$T9)),1,0)</f>
        <v>0</v>
      </c>
      <c r="BB10">
        <f t="shared" si="4"/>
        <v>1</v>
      </c>
      <c r="BC10">
        <f>Sheet1!U9</f>
        <v>4</v>
      </c>
      <c r="BD10">
        <f>Sheet1!V9</f>
        <v>5</v>
      </c>
      <c r="BE10">
        <f>Sheet1!W9</f>
        <v>2</v>
      </c>
      <c r="BF10">
        <f>Sheet1!X9</f>
        <v>3</v>
      </c>
      <c r="BG10">
        <f>Sheet1!Y9</f>
        <v>5</v>
      </c>
      <c r="BH10">
        <f>Sheet1!Z9</f>
        <v>3</v>
      </c>
      <c r="BI10">
        <f>Sheet1!AA9</f>
        <v>3</v>
      </c>
      <c r="BJ10">
        <f>Sheet1!AB9</f>
        <v>3</v>
      </c>
      <c r="BK10">
        <f>Sheet1!AC9</f>
        <v>3</v>
      </c>
      <c r="BL10">
        <f>Sheet1!AD9</f>
        <v>2</v>
      </c>
      <c r="BM10">
        <f>Sheet1!AE9</f>
        <v>6</v>
      </c>
      <c r="BN10">
        <f>Sheet1!AF9</f>
        <v>5</v>
      </c>
      <c r="BO10">
        <f>Sheet1!AG9</f>
        <v>6</v>
      </c>
      <c r="BP10">
        <f>Sheet1!AH9</f>
        <v>6</v>
      </c>
      <c r="BQ10">
        <f>Sheet1!AI9</f>
        <v>6</v>
      </c>
      <c r="BR10">
        <f>Sheet1!AJ9</f>
        <v>6</v>
      </c>
      <c r="BS10">
        <f>Sheet1!AK9</f>
        <v>6</v>
      </c>
      <c r="BT10">
        <f>Sheet1!AL9</f>
        <v>6</v>
      </c>
      <c r="BU10">
        <f>Sheet1!AM9</f>
        <v>6</v>
      </c>
      <c r="BV10">
        <f>Sheet1!AN9</f>
        <v>4</v>
      </c>
      <c r="BW10">
        <f>Sheet1!AO9</f>
        <v>6</v>
      </c>
      <c r="BX10">
        <f>Sheet1!AP9</f>
        <v>6</v>
      </c>
      <c r="BY10">
        <f>Sheet1!AQ9</f>
        <v>5</v>
      </c>
      <c r="BZ10">
        <f>Sheet1!AR9</f>
        <v>6</v>
      </c>
      <c r="CA10">
        <f>Sheet1!AS9</f>
        <v>6</v>
      </c>
      <c r="CB10">
        <f>Sheet1!AT9</f>
        <v>5</v>
      </c>
      <c r="CC10">
        <f>Sheet1!AU9</f>
        <v>6</v>
      </c>
      <c r="CD10">
        <f>Sheet1!AV9</f>
        <v>7</v>
      </c>
      <c r="CE10">
        <f>Sheet1!AW9</f>
        <v>6</v>
      </c>
      <c r="CF10">
        <f>Sheet1!AX9</f>
        <v>5</v>
      </c>
      <c r="CG10">
        <f>Sheet1!AY9</f>
        <v>4</v>
      </c>
      <c r="CH10">
        <f>Sheet1!AZ9</f>
        <v>5</v>
      </c>
      <c r="CI10">
        <f>Sheet1!BA9</f>
        <v>4</v>
      </c>
      <c r="CJ10">
        <f>Sheet1!BB9</f>
        <v>4</v>
      </c>
      <c r="CK10">
        <f>Sheet1!BC9</f>
        <v>3</v>
      </c>
      <c r="CL10">
        <f>Sheet1!BD9</f>
        <v>4</v>
      </c>
      <c r="CM10">
        <f>Sheet1!BE9</f>
        <v>3</v>
      </c>
      <c r="CN10">
        <f>Sheet1!BF9</f>
        <v>3</v>
      </c>
      <c r="CO10">
        <f>Sheet1!BG9</f>
        <v>3</v>
      </c>
      <c r="CP10">
        <f>Sheet1!BH9</f>
        <v>5</v>
      </c>
      <c r="CQ10">
        <f>Sheet1!BI9</f>
        <v>5</v>
      </c>
      <c r="CR10">
        <f>Sheet1!BJ9</f>
        <v>5</v>
      </c>
      <c r="CS10">
        <f>Sheet1!BK9</f>
        <v>3</v>
      </c>
      <c r="CT10">
        <f>Sheet1!BL9</f>
        <v>4</v>
      </c>
    </row>
    <row r="11" spans="1:98">
      <c r="A11">
        <f>Sheet1!A10</f>
        <v>9</v>
      </c>
      <c r="B11" t="str">
        <f>Sheet1!B10</f>
        <v>9/29/2009 15:58:33</v>
      </c>
      <c r="C11" t="str">
        <f>Sheet1!E10</f>
        <v>rk79</v>
      </c>
      <c r="D11" t="str">
        <f t="shared" si="0"/>
        <v>rk79</v>
      </c>
      <c r="E11">
        <f>Sheet1!F10</f>
        <v>30</v>
      </c>
      <c r="F11">
        <f>VLOOKUP(Sheet1!G10,Sheet3!$B$1:$C$2,2,FALSE)</f>
        <v>2</v>
      </c>
      <c r="G11">
        <f>VLOOKUP(Sheet1!H10,Sheet3!$B$52:$C$74,2,0)</f>
        <v>23</v>
      </c>
      <c r="H11">
        <f>VLOOKUP(Sheet1!I10,Sheet3!$B$5:$C$9,2,FALSE)</f>
        <v>1</v>
      </c>
      <c r="I11">
        <v>2</v>
      </c>
      <c r="K11">
        <v>1.5</v>
      </c>
      <c r="L11">
        <v>7.5</v>
      </c>
      <c r="M11" s="2">
        <v>7</v>
      </c>
      <c r="N11">
        <f>IF(ISNUMBER(SEARCH("습관적으로",Sheet1!$M10)),1,0)</f>
        <v>0</v>
      </c>
      <c r="O11">
        <f>IF(ISNUMBER(SEARCH("나에 대해 알리고 싶어서",Sheet1!$M10)),1,0)</f>
        <v>0</v>
      </c>
      <c r="P11">
        <f>IF(ISNUMBER(SEARCH("새로운 소식을 알리고 싶어서",Sheet1!$M10)),1,0)</f>
        <v>0</v>
      </c>
      <c r="Q11">
        <f>IF(ISNUMBER(SEARCH("주변 사람들과 관계 맺고 싶어서",Sheet1!$M10)),1,0)</f>
        <v>0</v>
      </c>
      <c r="R11">
        <f>IF(ISNUMBER(SEARCH("다른 사람들과 감정을 공유하고 싶어서",Sheet1!$M10)),1,0)</f>
        <v>0</v>
      </c>
      <c r="S11">
        <f>IF(ISNUMBER(SEARCH("재미있어서",Sheet1!$M10)),1,0)</f>
        <v>0</v>
      </c>
      <c r="T11">
        <f t="shared" si="5"/>
        <v>1</v>
      </c>
      <c r="U11" t="s">
        <v>130</v>
      </c>
      <c r="V11" s="2">
        <v>1</v>
      </c>
      <c r="X11">
        <f>IF(ISNUMBER(SEARCH("me2day 웹페이지",Sheet1!$N10)),1,0)</f>
        <v>1</v>
      </c>
      <c r="Y11">
        <f>IF(ISNUMBER(SEARCH("핸드폰",Sheet1!$N10)),1,0)</f>
        <v>0</v>
      </c>
      <c r="Z11">
        <f>IF(ISNUMBER(SEARCH("블로그",Sheet1!$N10)),1,0)</f>
        <v>0</v>
      </c>
      <c r="AA11">
        <f>IF(ISNUMBER(SEARCH("개인 포탈 서비스",Sheet1!$N10)),1,0)</f>
        <v>0</v>
      </c>
      <c r="AB11">
        <f>IF(ISNUMBER(SEARCH("me2day 어플리케이션",Sheet1!$N10)),1,0)</f>
        <v>0</v>
      </c>
      <c r="AC11">
        <f t="shared" si="1"/>
        <v>0</v>
      </c>
      <c r="AD11">
        <f>IF(Sheet1!O10="있다",1,2)</f>
        <v>1</v>
      </c>
      <c r="AE11">
        <f>Sheet1!P10</f>
        <v>7</v>
      </c>
      <c r="AF11" s="2" t="s">
        <v>825</v>
      </c>
      <c r="AH11">
        <f>IF(ISNUMBER(SEARCH("주변 사람들의 소식",Sheet1!$Q10)),1,0)</f>
        <v>1</v>
      </c>
      <c r="AI11">
        <f>IF(ISNUMBER(SEARCH("관심 분야에 대한 소식",Sheet1!$Q10)),1,0)</f>
        <v>1</v>
      </c>
      <c r="AJ11">
        <f>IF(ISNUMBER(SEARCH("관심 분야는 아니지만 사회적 이슈에 대한 소식",Sheet1!$Q10)),1,0)</f>
        <v>1</v>
      </c>
      <c r="AK11">
        <f>IF(ISNUMBER(SEARCH("업무와 관련된 소식",Sheet1!$Q10)),1,0)</f>
        <v>0</v>
      </c>
      <c r="AL11">
        <f t="shared" si="2"/>
        <v>0</v>
      </c>
      <c r="AM11">
        <f>Sheet1!R10</f>
        <v>4</v>
      </c>
      <c r="AN11">
        <v>2</v>
      </c>
      <c r="AP11">
        <f>IF(ISNUMBER(SEARCH("오프라인에서의 친구 관계와 같다",Sheet1!$S10)),1,0)</f>
        <v>0</v>
      </c>
      <c r="AQ11">
        <f>IF(ISNUMBER(SEARCH("오프라인에서의 친구와는 다르지만 친밀감을 나누는 관계이다",Sheet1!$S10)),1,0)</f>
        <v>1</v>
      </c>
      <c r="AR11">
        <f>IF(ISNUMBER(SEARCH("새로운 정보나 글을 주고 받는 관계이다",Sheet1!$S10)),1,0)</f>
        <v>0</v>
      </c>
      <c r="AS11">
        <f>IF(ISNUMBER(SEARCH("단지 친구 신청과 수락으로 이루어진 형식적인 관계이다",Sheet1!$S10)),1,0)</f>
        <v>0</v>
      </c>
      <c r="AT11">
        <f>IF(ISNUMBER(SEARCH("아무 관계도 아니다",Sheet1!$S10)),1,0)</f>
        <v>0</v>
      </c>
      <c r="AU11">
        <f t="shared" si="3"/>
        <v>0</v>
      </c>
      <c r="AV11">
        <v>2</v>
      </c>
      <c r="AX11">
        <f>IF(ISNUMBER(SEARCH("미투데이 서비스 이용은 정보를 얻기 위함이다",Sheet1!$T10)),1,0)</f>
        <v>0</v>
      </c>
      <c r="AY11">
        <f>IF(ISNUMBER(SEARCH("미투데이 서비스 이용은 오락을 추구하기 위함이다",Sheet1!$T10)),1,0)</f>
        <v>1</v>
      </c>
      <c r="AZ11">
        <f>IF(ISNUMBER(SEARCH("미투데이 서비스 이용은 대인관계 형성과 확충을 위함이다",Sheet1!$T10)),1,0)</f>
        <v>0</v>
      </c>
      <c r="BA11">
        <f>IF(ISNUMBER(SEARCH("미투데이 서비스 이용은  직장(혹은 특정 그룹) 내 커뮤니케이션을 위함이다",Sheet1!$T10)),1,0)</f>
        <v>0</v>
      </c>
      <c r="BB11">
        <f t="shared" si="4"/>
        <v>0</v>
      </c>
      <c r="BC11">
        <f>Sheet1!U10</f>
        <v>1</v>
      </c>
      <c r="BD11">
        <f>Sheet1!V10</f>
        <v>1</v>
      </c>
      <c r="BE11">
        <f>Sheet1!W10</f>
        <v>1</v>
      </c>
      <c r="BF11">
        <f>Sheet1!X10</f>
        <v>1</v>
      </c>
      <c r="BG11">
        <f>Sheet1!Y10</f>
        <v>1</v>
      </c>
      <c r="BH11">
        <f>Sheet1!Z10</f>
        <v>1</v>
      </c>
      <c r="BI11">
        <f>Sheet1!AA10</f>
        <v>1</v>
      </c>
      <c r="BJ11">
        <f>Sheet1!AB10</f>
        <v>1</v>
      </c>
      <c r="BK11">
        <f>Sheet1!AC10</f>
        <v>1</v>
      </c>
      <c r="BL11">
        <f>Sheet1!AD10</f>
        <v>1</v>
      </c>
      <c r="BM11">
        <f>Sheet1!AE10</f>
        <v>7</v>
      </c>
      <c r="BN11">
        <f>Sheet1!AF10</f>
        <v>7</v>
      </c>
      <c r="BO11">
        <f>Sheet1!AG10</f>
        <v>7</v>
      </c>
      <c r="BP11">
        <f>Sheet1!AH10</f>
        <v>7</v>
      </c>
      <c r="BQ11">
        <f>Sheet1!AI10</f>
        <v>7</v>
      </c>
      <c r="BR11">
        <f>Sheet1!AJ10</f>
        <v>7</v>
      </c>
      <c r="BS11">
        <f>Sheet1!AK10</f>
        <v>7</v>
      </c>
      <c r="BT11">
        <f>Sheet1!AL10</f>
        <v>7</v>
      </c>
      <c r="BU11">
        <f>Sheet1!AM10</f>
        <v>4</v>
      </c>
      <c r="BV11">
        <f>Sheet1!AN10</f>
        <v>1</v>
      </c>
      <c r="BW11">
        <f>Sheet1!AO10</f>
        <v>7</v>
      </c>
      <c r="BX11">
        <f>Sheet1!AP10</f>
        <v>7</v>
      </c>
      <c r="BY11">
        <f>Sheet1!AQ10</f>
        <v>7</v>
      </c>
      <c r="BZ11">
        <f>Sheet1!AR10</f>
        <v>7</v>
      </c>
      <c r="CA11">
        <f>Sheet1!AS10</f>
        <v>7</v>
      </c>
      <c r="CB11">
        <f>Sheet1!AT10</f>
        <v>7</v>
      </c>
      <c r="CC11">
        <f>Sheet1!AU10</f>
        <v>1</v>
      </c>
      <c r="CD11">
        <f>Sheet1!AV10</f>
        <v>7</v>
      </c>
      <c r="CE11">
        <f>Sheet1!AW10</f>
        <v>7</v>
      </c>
      <c r="CF11">
        <f>Sheet1!AX10</f>
        <v>4</v>
      </c>
      <c r="CG11">
        <f>Sheet1!AY10</f>
        <v>4</v>
      </c>
      <c r="CH11">
        <f>Sheet1!AZ10</f>
        <v>7</v>
      </c>
      <c r="CI11">
        <f>Sheet1!BA10</f>
        <v>4</v>
      </c>
      <c r="CJ11">
        <f>Sheet1!BB10</f>
        <v>4</v>
      </c>
      <c r="CK11">
        <f>Sheet1!BC10</f>
        <v>4</v>
      </c>
      <c r="CL11">
        <f>Sheet1!BD10</f>
        <v>4</v>
      </c>
      <c r="CM11">
        <f>Sheet1!BE10</f>
        <v>4</v>
      </c>
      <c r="CN11">
        <f>Sheet1!BF10</f>
        <v>5</v>
      </c>
      <c r="CO11">
        <f>Sheet1!BG10</f>
        <v>5</v>
      </c>
      <c r="CP11">
        <f>Sheet1!BH10</f>
        <v>7</v>
      </c>
      <c r="CQ11">
        <f>Sheet1!BI10</f>
        <v>7</v>
      </c>
      <c r="CR11">
        <f>Sheet1!BJ10</f>
        <v>7</v>
      </c>
      <c r="CS11">
        <f>Sheet1!BK10</f>
        <v>1</v>
      </c>
      <c r="CT11">
        <f>Sheet1!BL10</f>
        <v>1</v>
      </c>
    </row>
    <row r="12" spans="1:98">
      <c r="A12">
        <f>Sheet1!A11</f>
        <v>10</v>
      </c>
      <c r="B12" t="str">
        <f>Sheet1!B11</f>
        <v>9/29/2009 16:32:56</v>
      </c>
      <c r="C12" t="str">
        <f>Sheet1!E11</f>
        <v>shinhseok</v>
      </c>
      <c r="D12" t="str">
        <f t="shared" si="0"/>
        <v>shinhseok</v>
      </c>
      <c r="E12">
        <f>Sheet1!F11</f>
        <v>24</v>
      </c>
      <c r="F12">
        <f>VLOOKUP(Sheet1!G11,Sheet3!$B$1:$C$2,2,FALSE)</f>
        <v>1</v>
      </c>
      <c r="G12">
        <f>VLOOKUP(Sheet1!H11,Sheet3!$B$52:$C$74,2,0)</f>
        <v>2</v>
      </c>
      <c r="H12">
        <f>VLOOKUP(Sheet1!I11,Sheet3!$B$5:$C$9,2,FALSE)</f>
        <v>2</v>
      </c>
      <c r="I12">
        <v>1</v>
      </c>
      <c r="K12">
        <f>Sheet1!K11</f>
        <v>0</v>
      </c>
      <c r="L12">
        <f>Sheet1!L11</f>
        <v>0</v>
      </c>
      <c r="M12" s="2">
        <v>4</v>
      </c>
      <c r="N12">
        <f>IF(ISNUMBER(SEARCH("습관적으로",Sheet1!$M11)),1,0)</f>
        <v>0</v>
      </c>
      <c r="O12">
        <f>IF(ISNUMBER(SEARCH("나에 대해 알리고 싶어서",Sheet1!$M11)),1,0)</f>
        <v>0</v>
      </c>
      <c r="P12">
        <f>IF(ISNUMBER(SEARCH("새로운 소식을 알리고 싶어서",Sheet1!$M11)),1,0)</f>
        <v>0</v>
      </c>
      <c r="Q12">
        <f>IF(ISNUMBER(SEARCH("주변 사람들과 관계 맺고 싶어서",Sheet1!$M11)),1,0)</f>
        <v>1</v>
      </c>
      <c r="R12">
        <f>IF(ISNUMBER(SEARCH("다른 사람들과 감정을 공유하고 싶어서",Sheet1!$M11)),1,0)</f>
        <v>0</v>
      </c>
      <c r="S12">
        <f>IF(ISNUMBER(SEARCH("재미있어서",Sheet1!$M11)),1,0)</f>
        <v>0</v>
      </c>
      <c r="T12">
        <f t="shared" si="5"/>
        <v>0</v>
      </c>
      <c r="V12" s="2">
        <v>1</v>
      </c>
      <c r="X12">
        <f>IF(ISNUMBER(SEARCH("me2day 웹페이지",Sheet1!$N11)),1,0)</f>
        <v>1</v>
      </c>
      <c r="Y12">
        <f>IF(ISNUMBER(SEARCH("핸드폰",Sheet1!$N11)),1,0)</f>
        <v>0</v>
      </c>
      <c r="Z12">
        <f>IF(ISNUMBER(SEARCH("블로그",Sheet1!$N11)),1,0)</f>
        <v>0</v>
      </c>
      <c r="AA12">
        <f>IF(ISNUMBER(SEARCH("개인 포탈 서비스",Sheet1!$N11)),1,0)</f>
        <v>0</v>
      </c>
      <c r="AB12">
        <f>IF(ISNUMBER(SEARCH("me2day 어플리케이션",Sheet1!$N11)),1,0)</f>
        <v>0</v>
      </c>
      <c r="AC12">
        <f t="shared" si="1"/>
        <v>0</v>
      </c>
      <c r="AD12">
        <f>IF(Sheet1!O11="있다",1,2)</f>
        <v>2</v>
      </c>
      <c r="AE12">
        <f>Sheet1!P11</f>
        <v>5</v>
      </c>
      <c r="AF12" s="2">
        <v>1</v>
      </c>
      <c r="AH12">
        <f>IF(ISNUMBER(SEARCH("주변 사람들의 소식",Sheet1!$Q11)),1,0)</f>
        <v>1</v>
      </c>
      <c r="AI12">
        <f>IF(ISNUMBER(SEARCH("관심 분야에 대한 소식",Sheet1!$Q11)),1,0)</f>
        <v>0</v>
      </c>
      <c r="AJ12">
        <f>IF(ISNUMBER(SEARCH("관심 분야는 아니지만 사회적 이슈에 대한 소식",Sheet1!$Q11)),1,0)</f>
        <v>0</v>
      </c>
      <c r="AK12">
        <f>IF(ISNUMBER(SEARCH("업무와 관련된 소식",Sheet1!$Q11)),1,0)</f>
        <v>0</v>
      </c>
      <c r="AL12">
        <f t="shared" si="2"/>
        <v>0</v>
      </c>
      <c r="AM12">
        <f>Sheet1!R11</f>
        <v>4</v>
      </c>
      <c r="AN12">
        <v>3</v>
      </c>
      <c r="AP12">
        <f>IF(ISNUMBER(SEARCH("오프라인에서의 친구 관계와 같다",Sheet1!$S11)),1,0)</f>
        <v>0</v>
      </c>
      <c r="AQ12">
        <f>IF(ISNUMBER(SEARCH("오프라인에서의 친구와는 다르지만 친밀감을 나누는 관계이다",Sheet1!$S11)),1,0)</f>
        <v>0</v>
      </c>
      <c r="AR12">
        <f>IF(ISNUMBER(SEARCH("새로운 정보나 글을 주고 받는 관계이다",Sheet1!$S11)),1,0)</f>
        <v>1</v>
      </c>
      <c r="AS12">
        <f>IF(ISNUMBER(SEARCH("단지 친구 신청과 수락으로 이루어진 형식적인 관계이다",Sheet1!$S11)),1,0)</f>
        <v>0</v>
      </c>
      <c r="AT12">
        <f>IF(ISNUMBER(SEARCH("아무 관계도 아니다",Sheet1!$S11)),1,0)</f>
        <v>0</v>
      </c>
      <c r="AU12">
        <f t="shared" si="3"/>
        <v>0</v>
      </c>
      <c r="AV12">
        <v>3</v>
      </c>
      <c r="AX12">
        <f>IF(ISNUMBER(SEARCH("미투데이 서비스 이용은 정보를 얻기 위함이다",Sheet1!$T11)),1,0)</f>
        <v>0</v>
      </c>
      <c r="AY12">
        <f>IF(ISNUMBER(SEARCH("미투데이 서비스 이용은 오락을 추구하기 위함이다",Sheet1!$T11)),1,0)</f>
        <v>0</v>
      </c>
      <c r="AZ12">
        <f>IF(ISNUMBER(SEARCH("미투데이 서비스 이용은 대인관계 형성과 확충을 위함이다",Sheet1!$T11)),1,0)</f>
        <v>1</v>
      </c>
      <c r="BA12">
        <f>IF(ISNUMBER(SEARCH("미투데이 서비스 이용은  직장(혹은 특정 그룹) 내 커뮤니케이션을 위함이다",Sheet1!$T11)),1,0)</f>
        <v>0</v>
      </c>
      <c r="BB12">
        <f t="shared" si="4"/>
        <v>0</v>
      </c>
      <c r="BC12">
        <f>Sheet1!U11</f>
        <v>5</v>
      </c>
      <c r="BD12">
        <f>Sheet1!V11</f>
        <v>6</v>
      </c>
      <c r="BE12">
        <f>Sheet1!W11</f>
        <v>5</v>
      </c>
      <c r="BF12">
        <f>Sheet1!X11</f>
        <v>5</v>
      </c>
      <c r="BG12">
        <f>Sheet1!Y11</f>
        <v>5</v>
      </c>
      <c r="BH12">
        <f>Sheet1!Z11</f>
        <v>5</v>
      </c>
      <c r="BI12">
        <f>Sheet1!AA11</f>
        <v>5</v>
      </c>
      <c r="BJ12">
        <f>Sheet1!AB11</f>
        <v>3</v>
      </c>
      <c r="BK12">
        <f>Sheet1!AC11</f>
        <v>5</v>
      </c>
      <c r="BL12">
        <f>Sheet1!AD11</f>
        <v>5</v>
      </c>
      <c r="BM12">
        <f>Sheet1!AE11</f>
        <v>6</v>
      </c>
      <c r="BN12">
        <f>Sheet1!AF11</f>
        <v>5</v>
      </c>
      <c r="BO12">
        <f>Sheet1!AG11</f>
        <v>5</v>
      </c>
      <c r="BP12">
        <f>Sheet1!AH11</f>
        <v>5</v>
      </c>
      <c r="BQ12">
        <f>Sheet1!AI11</f>
        <v>6</v>
      </c>
      <c r="BR12">
        <f>Sheet1!AJ11</f>
        <v>6</v>
      </c>
      <c r="BS12">
        <f>Sheet1!AK11</f>
        <v>7</v>
      </c>
      <c r="BT12">
        <f>Sheet1!AL11</f>
        <v>6</v>
      </c>
      <c r="BU12">
        <f>Sheet1!AM11</f>
        <v>5</v>
      </c>
      <c r="BV12">
        <f>Sheet1!AN11</f>
        <v>2</v>
      </c>
      <c r="BW12">
        <f>Sheet1!AO11</f>
        <v>7</v>
      </c>
      <c r="BX12">
        <f>Sheet1!AP11</f>
        <v>6</v>
      </c>
      <c r="BY12">
        <f>Sheet1!AQ11</f>
        <v>6</v>
      </c>
      <c r="BZ12">
        <f>Sheet1!AR11</f>
        <v>6</v>
      </c>
      <c r="CA12">
        <f>Sheet1!AS11</f>
        <v>5</v>
      </c>
      <c r="CB12">
        <f>Sheet1!AT11</f>
        <v>4</v>
      </c>
      <c r="CC12">
        <f>Sheet1!AU11</f>
        <v>6</v>
      </c>
      <c r="CD12">
        <f>Sheet1!AV11</f>
        <v>6</v>
      </c>
      <c r="CE12">
        <f>Sheet1!AW11</f>
        <v>6</v>
      </c>
      <c r="CF12">
        <f>Sheet1!AX11</f>
        <v>4</v>
      </c>
      <c r="CG12">
        <f>Sheet1!AY11</f>
        <v>4</v>
      </c>
      <c r="CH12">
        <f>Sheet1!AZ11</f>
        <v>3</v>
      </c>
      <c r="CI12">
        <f>Sheet1!BA11</f>
        <v>4</v>
      </c>
      <c r="CJ12">
        <f>Sheet1!BB11</f>
        <v>4</v>
      </c>
      <c r="CK12">
        <f>Sheet1!BC11</f>
        <v>3</v>
      </c>
      <c r="CL12">
        <f>Sheet1!BD11</f>
        <v>3</v>
      </c>
      <c r="CM12">
        <f>Sheet1!BE11</f>
        <v>3</v>
      </c>
      <c r="CN12">
        <f>Sheet1!BF11</f>
        <v>3</v>
      </c>
      <c r="CO12">
        <f>Sheet1!BG11</f>
        <v>6</v>
      </c>
      <c r="CP12">
        <f>Sheet1!BH11</f>
        <v>5</v>
      </c>
      <c r="CQ12">
        <f>Sheet1!BI11</f>
        <v>5</v>
      </c>
      <c r="CR12">
        <f>Sheet1!BJ11</f>
        <v>5</v>
      </c>
      <c r="CS12">
        <f>Sheet1!BK11</f>
        <v>3</v>
      </c>
      <c r="CT12">
        <f>Sheet1!BL11</f>
        <v>2</v>
      </c>
    </row>
    <row r="13" spans="1:98">
      <c r="A13">
        <f>Sheet1!A12</f>
        <v>11</v>
      </c>
      <c r="B13" t="str">
        <f>Sheet1!B12</f>
        <v>9/29/2009 16:53:00</v>
      </c>
      <c r="C13" t="str">
        <f>Sheet1!E12</f>
        <v>ID엣지남(tjdurdhkdwk)</v>
      </c>
      <c r="D13" t="s">
        <v>1041</v>
      </c>
      <c r="E13">
        <f>Sheet1!F12</f>
        <v>13</v>
      </c>
      <c r="F13">
        <f>VLOOKUP(Sheet1!G12,Sheet3!$B$1:$C$2,2,FALSE)</f>
        <v>1</v>
      </c>
      <c r="G13">
        <f>VLOOKUP(Sheet1!H12,Sheet3!$B$52:$C$74,2,0)</f>
        <v>4</v>
      </c>
      <c r="H13">
        <f>VLOOKUP(Sheet1!I12,Sheet3!$B$5:$C$9,2,FALSE)</f>
        <v>1</v>
      </c>
      <c r="I13">
        <v>1</v>
      </c>
      <c r="K13">
        <f>Sheet1!K12</f>
        <v>10</v>
      </c>
      <c r="L13">
        <f>Sheet1!L12</f>
        <v>15</v>
      </c>
      <c r="M13" s="2">
        <v>2</v>
      </c>
      <c r="N13">
        <f>IF(ISNUMBER(SEARCH("습관적으로",Sheet1!$M12)),1,0)</f>
        <v>0</v>
      </c>
      <c r="O13">
        <f>IF(ISNUMBER(SEARCH("나에 대해 알리고 싶어서",Sheet1!$M12)),1,0)</f>
        <v>1</v>
      </c>
      <c r="P13">
        <f>IF(ISNUMBER(SEARCH("새로운 소식을 알리고 싶어서",Sheet1!$M12)),1,0)</f>
        <v>0</v>
      </c>
      <c r="Q13">
        <f>IF(ISNUMBER(SEARCH("주변 사람들과 관계 맺고 싶어서",Sheet1!$M12)),1,0)</f>
        <v>0</v>
      </c>
      <c r="R13">
        <f>IF(ISNUMBER(SEARCH("다른 사람들과 감정을 공유하고 싶어서",Sheet1!$M12)),1,0)</f>
        <v>0</v>
      </c>
      <c r="S13">
        <f>IF(ISNUMBER(SEARCH("재미있어서",Sheet1!$M12)),1,0)</f>
        <v>0</v>
      </c>
      <c r="T13">
        <f t="shared" si="5"/>
        <v>0</v>
      </c>
      <c r="V13" s="2">
        <v>2</v>
      </c>
      <c r="X13">
        <f>IF(ISNUMBER(SEARCH("me2day 웹페이지",Sheet1!$N12)),1,0)</f>
        <v>0</v>
      </c>
      <c r="Y13">
        <f>IF(ISNUMBER(SEARCH("핸드폰",Sheet1!$N12)),1,0)</f>
        <v>1</v>
      </c>
      <c r="Z13">
        <f>IF(ISNUMBER(SEARCH("블로그",Sheet1!$N12)),1,0)</f>
        <v>0</v>
      </c>
      <c r="AA13">
        <f>IF(ISNUMBER(SEARCH("개인 포탈 서비스",Sheet1!$N12)),1,0)</f>
        <v>0</v>
      </c>
      <c r="AB13">
        <f>IF(ISNUMBER(SEARCH("me2day 어플리케이션",Sheet1!$N12)),1,0)</f>
        <v>0</v>
      </c>
      <c r="AC13">
        <f t="shared" si="1"/>
        <v>0</v>
      </c>
      <c r="AD13">
        <f>IF(Sheet1!O12="있다",1,2)</f>
        <v>1</v>
      </c>
      <c r="AE13">
        <f>Sheet1!P12</f>
        <v>4</v>
      </c>
      <c r="AF13" s="2">
        <v>1</v>
      </c>
      <c r="AH13">
        <f>IF(ISNUMBER(SEARCH("주변 사람들의 소식",Sheet1!$Q12)),1,0)</f>
        <v>1</v>
      </c>
      <c r="AI13">
        <f>IF(ISNUMBER(SEARCH("관심 분야에 대한 소식",Sheet1!$Q12)),1,0)</f>
        <v>0</v>
      </c>
      <c r="AJ13">
        <f>IF(ISNUMBER(SEARCH("관심 분야는 아니지만 사회적 이슈에 대한 소식",Sheet1!$Q12)),1,0)</f>
        <v>0</v>
      </c>
      <c r="AK13">
        <f>IF(ISNUMBER(SEARCH("업무와 관련된 소식",Sheet1!$Q12)),1,0)</f>
        <v>0</v>
      </c>
      <c r="AL13">
        <f t="shared" si="2"/>
        <v>0</v>
      </c>
      <c r="AM13">
        <f>Sheet1!R12</f>
        <v>4</v>
      </c>
      <c r="AN13">
        <v>2</v>
      </c>
      <c r="AP13">
        <f>IF(ISNUMBER(SEARCH("오프라인에서의 친구 관계와 같다",Sheet1!$S12)),1,0)</f>
        <v>0</v>
      </c>
      <c r="AQ13">
        <f>IF(ISNUMBER(SEARCH("오프라인에서의 친구와는 다르지만 친밀감을 나누는 관계이다",Sheet1!$S12)),1,0)</f>
        <v>1</v>
      </c>
      <c r="AR13">
        <f>IF(ISNUMBER(SEARCH("새로운 정보나 글을 주고 받는 관계이다",Sheet1!$S12)),1,0)</f>
        <v>0</v>
      </c>
      <c r="AS13">
        <f>IF(ISNUMBER(SEARCH("단지 친구 신청과 수락으로 이루어진 형식적인 관계이다",Sheet1!$S12)),1,0)</f>
        <v>0</v>
      </c>
      <c r="AT13">
        <f>IF(ISNUMBER(SEARCH("아무 관계도 아니다",Sheet1!$S12)),1,0)</f>
        <v>0</v>
      </c>
      <c r="AU13">
        <f t="shared" si="3"/>
        <v>0</v>
      </c>
      <c r="AV13">
        <v>3</v>
      </c>
      <c r="AX13">
        <f>IF(ISNUMBER(SEARCH("미투데이 서비스 이용은 정보를 얻기 위함이다",Sheet1!$T12)),1,0)</f>
        <v>0</v>
      </c>
      <c r="AY13">
        <f>IF(ISNUMBER(SEARCH("미투데이 서비스 이용은 오락을 추구하기 위함이다",Sheet1!$T12)),1,0)</f>
        <v>0</v>
      </c>
      <c r="AZ13">
        <f>IF(ISNUMBER(SEARCH("미투데이 서비스 이용은 대인관계 형성과 확충을 위함이다",Sheet1!$T12)),1,0)</f>
        <v>1</v>
      </c>
      <c r="BA13">
        <f>IF(ISNUMBER(SEARCH("미투데이 서비스 이용은  직장(혹은 특정 그룹) 내 커뮤니케이션을 위함이다",Sheet1!$T12)),1,0)</f>
        <v>0</v>
      </c>
      <c r="BB13">
        <f t="shared" si="4"/>
        <v>0</v>
      </c>
      <c r="BC13">
        <f>Sheet1!U12</f>
        <v>5</v>
      </c>
      <c r="BD13">
        <f>Sheet1!V12</f>
        <v>3</v>
      </c>
      <c r="BE13">
        <f>Sheet1!W12</f>
        <v>4</v>
      </c>
      <c r="BF13">
        <f>Sheet1!X12</f>
        <v>4</v>
      </c>
      <c r="BG13">
        <f>Sheet1!Y12</f>
        <v>4</v>
      </c>
      <c r="BH13">
        <f>Sheet1!Z12</f>
        <v>4</v>
      </c>
      <c r="BI13">
        <f>Sheet1!AA12</f>
        <v>5</v>
      </c>
      <c r="BJ13">
        <f>Sheet1!AB12</f>
        <v>4</v>
      </c>
      <c r="BK13">
        <f>Sheet1!AC12</f>
        <v>5</v>
      </c>
      <c r="BL13">
        <f>Sheet1!AD12</f>
        <v>4</v>
      </c>
      <c r="BM13">
        <f>Sheet1!AE12</f>
        <v>5</v>
      </c>
      <c r="BN13">
        <f>Sheet1!AF12</f>
        <v>5</v>
      </c>
      <c r="BO13">
        <f>Sheet1!AG12</f>
        <v>5</v>
      </c>
      <c r="BP13">
        <f>Sheet1!AH12</f>
        <v>5</v>
      </c>
      <c r="BQ13">
        <f>Sheet1!AI12</f>
        <v>5</v>
      </c>
      <c r="BR13">
        <f>Sheet1!AJ12</f>
        <v>5</v>
      </c>
      <c r="BS13">
        <f>Sheet1!AK12</f>
        <v>5</v>
      </c>
      <c r="BT13">
        <f>Sheet1!AL12</f>
        <v>5</v>
      </c>
      <c r="BU13">
        <f>Sheet1!AM12</f>
        <v>5</v>
      </c>
      <c r="BV13">
        <f>Sheet1!AN12</f>
        <v>5</v>
      </c>
      <c r="BW13">
        <f>Sheet1!AO12</f>
        <v>5</v>
      </c>
      <c r="BX13">
        <f>Sheet1!AP12</f>
        <v>5</v>
      </c>
      <c r="BY13">
        <f>Sheet1!AQ12</f>
        <v>4</v>
      </c>
      <c r="BZ13">
        <f>Sheet1!AR12</f>
        <v>6</v>
      </c>
      <c r="CA13">
        <f>Sheet1!AS12</f>
        <v>6</v>
      </c>
      <c r="CB13">
        <f>Sheet1!AT12</f>
        <v>6</v>
      </c>
      <c r="CC13">
        <f>Sheet1!AU12</f>
        <v>4</v>
      </c>
      <c r="CD13">
        <f>Sheet1!AV12</f>
        <v>7</v>
      </c>
      <c r="CE13">
        <f>Sheet1!AW12</f>
        <v>7</v>
      </c>
      <c r="CF13">
        <f>Sheet1!AX12</f>
        <v>1</v>
      </c>
      <c r="CG13">
        <f>Sheet1!AY12</f>
        <v>2</v>
      </c>
      <c r="CH13">
        <f>Sheet1!AZ12</f>
        <v>1</v>
      </c>
      <c r="CI13">
        <f>Sheet1!BA12</f>
        <v>7</v>
      </c>
      <c r="CJ13">
        <f>Sheet1!BB12</f>
        <v>7</v>
      </c>
      <c r="CK13">
        <f>Sheet1!BC12</f>
        <v>7</v>
      </c>
      <c r="CL13">
        <f>Sheet1!BD12</f>
        <v>7</v>
      </c>
      <c r="CM13">
        <f>Sheet1!BE12</f>
        <v>7</v>
      </c>
      <c r="CN13">
        <f>Sheet1!BF12</f>
        <v>7</v>
      </c>
      <c r="CO13">
        <f>Sheet1!BG12</f>
        <v>7</v>
      </c>
      <c r="CP13">
        <f>Sheet1!BH12</f>
        <v>7</v>
      </c>
      <c r="CQ13">
        <f>Sheet1!BI12</f>
        <v>7</v>
      </c>
      <c r="CR13">
        <f>Sheet1!BJ12</f>
        <v>7</v>
      </c>
      <c r="CS13">
        <f>Sheet1!BK12</f>
        <v>7</v>
      </c>
      <c r="CT13">
        <f>Sheet1!BL12</f>
        <v>7</v>
      </c>
    </row>
    <row r="14" spans="1:98">
      <c r="A14">
        <f>Sheet1!A13</f>
        <v>12</v>
      </c>
      <c r="B14" t="str">
        <f>Sheet1!B13</f>
        <v>9/29/2009 16:53:16</v>
      </c>
      <c r="C14" t="str">
        <f>Sheet1!E13</f>
        <v>sungyeop</v>
      </c>
      <c r="D14" t="str">
        <f t="shared" ref="D14:D77" si="6">IF(ISNUMBER(SEARCH("(",C14)),"???",C14)</f>
        <v>sungyeop</v>
      </c>
      <c r="E14">
        <f>Sheet1!F13</f>
        <v>26</v>
      </c>
      <c r="F14">
        <f>VLOOKUP(Sheet1!G13,Sheet3!$B$1:$C$2,2,FALSE)</f>
        <v>1</v>
      </c>
      <c r="G14">
        <f>VLOOKUP(Sheet1!H13,Sheet3!$B$52:$C$74,2,0)</f>
        <v>2</v>
      </c>
      <c r="H14">
        <f>VLOOKUP(Sheet1!I13,Sheet3!$B$5:$C$9,2,FALSE)</f>
        <v>1</v>
      </c>
      <c r="I14">
        <v>2</v>
      </c>
      <c r="K14">
        <f>Sheet1!K13</f>
        <v>3</v>
      </c>
      <c r="L14">
        <f>Sheet1!L13</f>
        <v>20</v>
      </c>
      <c r="M14" s="2">
        <v>3</v>
      </c>
      <c r="N14">
        <f>IF(ISNUMBER(SEARCH("습관적으로",Sheet1!$M13)),1,0)</f>
        <v>0</v>
      </c>
      <c r="O14">
        <f>IF(ISNUMBER(SEARCH("나에 대해 알리고 싶어서",Sheet1!$M13)),1,0)</f>
        <v>0</v>
      </c>
      <c r="P14">
        <f>IF(ISNUMBER(SEARCH("새로운 소식을 알리고 싶어서",Sheet1!$M13)),1,0)</f>
        <v>1</v>
      </c>
      <c r="Q14">
        <f>IF(ISNUMBER(SEARCH("주변 사람들과 관계 맺고 싶어서",Sheet1!$M13)),1,0)</f>
        <v>0</v>
      </c>
      <c r="R14">
        <f>IF(ISNUMBER(SEARCH("다른 사람들과 감정을 공유하고 싶어서",Sheet1!$M13)),1,0)</f>
        <v>0</v>
      </c>
      <c r="S14">
        <f>IF(ISNUMBER(SEARCH("재미있어서",Sheet1!$M13)),1,0)</f>
        <v>0</v>
      </c>
      <c r="T14">
        <f t="shared" si="5"/>
        <v>0</v>
      </c>
      <c r="V14" s="2">
        <v>1</v>
      </c>
      <c r="X14">
        <f>IF(ISNUMBER(SEARCH("me2day 웹페이지",Sheet1!$N13)),1,0)</f>
        <v>1</v>
      </c>
      <c r="Y14">
        <f>IF(ISNUMBER(SEARCH("핸드폰",Sheet1!$N13)),1,0)</f>
        <v>0</v>
      </c>
      <c r="Z14">
        <f>IF(ISNUMBER(SEARCH("블로그",Sheet1!$N13)),1,0)</f>
        <v>0</v>
      </c>
      <c r="AA14">
        <f>IF(ISNUMBER(SEARCH("개인 포탈 서비스",Sheet1!$N13)),1,0)</f>
        <v>0</v>
      </c>
      <c r="AB14">
        <f>IF(ISNUMBER(SEARCH("me2day 어플리케이션",Sheet1!$N13)),1,0)</f>
        <v>0</v>
      </c>
      <c r="AC14">
        <f t="shared" si="1"/>
        <v>0</v>
      </c>
      <c r="AD14">
        <f>IF(Sheet1!O13="있다",1,2)</f>
        <v>1</v>
      </c>
      <c r="AE14">
        <f>Sheet1!P13</f>
        <v>5</v>
      </c>
      <c r="AF14" s="2">
        <v>3</v>
      </c>
      <c r="AH14">
        <f>IF(ISNUMBER(SEARCH("주변 사람들의 소식",Sheet1!$Q13)),1,0)</f>
        <v>0</v>
      </c>
      <c r="AI14">
        <f>IF(ISNUMBER(SEARCH("관심 분야에 대한 소식",Sheet1!$Q13)),1,0)</f>
        <v>0</v>
      </c>
      <c r="AJ14">
        <f>IF(ISNUMBER(SEARCH("관심 분야는 아니지만 사회적 이슈에 대한 소식",Sheet1!$Q13)),1,0)</f>
        <v>1</v>
      </c>
      <c r="AK14">
        <f>IF(ISNUMBER(SEARCH("업무와 관련된 소식",Sheet1!$Q13)),1,0)</f>
        <v>0</v>
      </c>
      <c r="AL14">
        <f t="shared" si="2"/>
        <v>0</v>
      </c>
      <c r="AM14">
        <f>Sheet1!R13</f>
        <v>3</v>
      </c>
      <c r="AN14">
        <v>2</v>
      </c>
      <c r="AP14">
        <f>IF(ISNUMBER(SEARCH("오프라인에서의 친구 관계와 같다",Sheet1!$S13)),1,0)</f>
        <v>0</v>
      </c>
      <c r="AQ14">
        <f>IF(ISNUMBER(SEARCH("오프라인에서의 친구와는 다르지만 친밀감을 나누는 관계이다",Sheet1!$S13)),1,0)</f>
        <v>1</v>
      </c>
      <c r="AR14">
        <f>IF(ISNUMBER(SEARCH("새로운 정보나 글을 주고 받는 관계이다",Sheet1!$S13)),1,0)</f>
        <v>0</v>
      </c>
      <c r="AS14">
        <f>IF(ISNUMBER(SEARCH("단지 친구 신청과 수락으로 이루어진 형식적인 관계이다",Sheet1!$S13)),1,0)</f>
        <v>0</v>
      </c>
      <c r="AT14">
        <f>IF(ISNUMBER(SEARCH("아무 관계도 아니다",Sheet1!$S13)),1,0)</f>
        <v>0</v>
      </c>
      <c r="AU14">
        <f t="shared" si="3"/>
        <v>0</v>
      </c>
      <c r="AV14">
        <v>3</v>
      </c>
      <c r="AX14">
        <f>IF(ISNUMBER(SEARCH("미투데이 서비스 이용은 정보를 얻기 위함이다",Sheet1!$T13)),1,0)</f>
        <v>0</v>
      </c>
      <c r="AY14">
        <f>IF(ISNUMBER(SEARCH("미투데이 서비스 이용은 오락을 추구하기 위함이다",Sheet1!$T13)),1,0)</f>
        <v>0</v>
      </c>
      <c r="AZ14">
        <f>IF(ISNUMBER(SEARCH("미투데이 서비스 이용은 대인관계 형성과 확충을 위함이다",Sheet1!$T13)),1,0)</f>
        <v>1</v>
      </c>
      <c r="BA14">
        <f>IF(ISNUMBER(SEARCH("미투데이 서비스 이용은  직장(혹은 특정 그룹) 내 커뮤니케이션을 위함이다",Sheet1!$T13)),1,0)</f>
        <v>0</v>
      </c>
      <c r="BB14">
        <f t="shared" si="4"/>
        <v>0</v>
      </c>
      <c r="BC14">
        <f>Sheet1!U13</f>
        <v>4</v>
      </c>
      <c r="BD14">
        <f>Sheet1!V13</f>
        <v>4</v>
      </c>
      <c r="BE14">
        <f>Sheet1!W13</f>
        <v>3</v>
      </c>
      <c r="BF14">
        <f>Sheet1!X13</f>
        <v>5</v>
      </c>
      <c r="BG14">
        <f>Sheet1!Y13</f>
        <v>5</v>
      </c>
      <c r="BH14">
        <f>Sheet1!Z13</f>
        <v>5</v>
      </c>
      <c r="BI14">
        <f>Sheet1!AA13</f>
        <v>3</v>
      </c>
      <c r="BJ14">
        <f>Sheet1!AB13</f>
        <v>3</v>
      </c>
      <c r="BK14">
        <f>Sheet1!AC13</f>
        <v>5</v>
      </c>
      <c r="BL14">
        <f>Sheet1!AD13</f>
        <v>4</v>
      </c>
      <c r="BM14">
        <f>Sheet1!AE13</f>
        <v>5</v>
      </c>
      <c r="BN14">
        <f>Sheet1!AF13</f>
        <v>5</v>
      </c>
      <c r="BO14">
        <f>Sheet1!AG13</f>
        <v>5</v>
      </c>
      <c r="BP14">
        <f>Sheet1!AH13</f>
        <v>5</v>
      </c>
      <c r="BQ14">
        <f>Sheet1!AI13</f>
        <v>5</v>
      </c>
      <c r="BR14">
        <f>Sheet1!AJ13</f>
        <v>5</v>
      </c>
      <c r="BS14">
        <f>Sheet1!AK13</f>
        <v>5</v>
      </c>
      <c r="BT14">
        <f>Sheet1!AL13</f>
        <v>5</v>
      </c>
      <c r="BU14">
        <f>Sheet1!AM13</f>
        <v>5</v>
      </c>
      <c r="BV14">
        <f>Sheet1!AN13</f>
        <v>5</v>
      </c>
      <c r="BW14">
        <f>Sheet1!AO13</f>
        <v>5</v>
      </c>
      <c r="BX14">
        <f>Sheet1!AP13</f>
        <v>5</v>
      </c>
      <c r="BY14">
        <f>Sheet1!AQ13</f>
        <v>5</v>
      </c>
      <c r="BZ14">
        <f>Sheet1!AR13</f>
        <v>5</v>
      </c>
      <c r="CA14">
        <f>Sheet1!AS13</f>
        <v>5</v>
      </c>
      <c r="CB14">
        <f>Sheet1!AT13</f>
        <v>5</v>
      </c>
      <c r="CC14">
        <f>Sheet1!AU13</f>
        <v>5</v>
      </c>
      <c r="CD14">
        <f>Sheet1!AV13</f>
        <v>5</v>
      </c>
      <c r="CE14">
        <f>Sheet1!AW13</f>
        <v>5</v>
      </c>
      <c r="CF14">
        <f>Sheet1!AX13</f>
        <v>3</v>
      </c>
      <c r="CG14">
        <f>Sheet1!AY13</f>
        <v>4</v>
      </c>
      <c r="CH14">
        <f>Sheet1!AZ13</f>
        <v>5</v>
      </c>
      <c r="CI14">
        <f>Sheet1!BA13</f>
        <v>3</v>
      </c>
      <c r="CJ14">
        <f>Sheet1!BB13</f>
        <v>4</v>
      </c>
      <c r="CK14">
        <f>Sheet1!BC13</f>
        <v>3</v>
      </c>
      <c r="CL14">
        <f>Sheet1!BD13</f>
        <v>3</v>
      </c>
      <c r="CM14">
        <f>Sheet1!BE13</f>
        <v>3</v>
      </c>
      <c r="CN14">
        <f>Sheet1!BF13</f>
        <v>3</v>
      </c>
      <c r="CO14">
        <f>Sheet1!BG13</f>
        <v>3</v>
      </c>
      <c r="CP14">
        <f>Sheet1!BH13</f>
        <v>4</v>
      </c>
      <c r="CQ14">
        <f>Sheet1!BI13</f>
        <v>5</v>
      </c>
      <c r="CR14">
        <f>Sheet1!BJ13</f>
        <v>4</v>
      </c>
      <c r="CS14">
        <f>Sheet1!BK13</f>
        <v>4</v>
      </c>
      <c r="CT14">
        <f>Sheet1!BL13</f>
        <v>2</v>
      </c>
    </row>
    <row r="15" spans="1:98">
      <c r="A15">
        <f>Sheet1!A14</f>
        <v>13</v>
      </c>
      <c r="B15" t="str">
        <f>Sheet1!B14</f>
        <v>9/29/2009 16:53:52</v>
      </c>
      <c r="C15" t="str">
        <f>Sheet1!E14</f>
        <v>gunmania</v>
      </c>
      <c r="D15" t="str">
        <f t="shared" si="6"/>
        <v>gunmania</v>
      </c>
      <c r="E15">
        <f>Sheet1!F14</f>
        <v>24</v>
      </c>
      <c r="F15">
        <f>VLOOKUP(Sheet1!G14,Sheet3!$B$1:$C$2,2,FALSE)</f>
        <v>1</v>
      </c>
      <c r="G15">
        <f>VLOOKUP(Sheet1!H14,Sheet3!$B$52:$C$74,2,0)</f>
        <v>10</v>
      </c>
      <c r="H15">
        <f>VLOOKUP(Sheet1!I14,Sheet3!$B$5:$C$9,2,FALSE)</f>
        <v>1</v>
      </c>
      <c r="I15">
        <v>2</v>
      </c>
      <c r="K15">
        <f>Sheet1!K14</f>
        <v>3</v>
      </c>
      <c r="L15">
        <f>Sheet1!L14</f>
        <v>20</v>
      </c>
      <c r="M15" s="2">
        <v>1</v>
      </c>
      <c r="N15">
        <f>IF(ISNUMBER(SEARCH("습관적으로",Sheet1!$M14)),1,0)</f>
        <v>1</v>
      </c>
      <c r="O15">
        <f>IF(ISNUMBER(SEARCH("나에 대해 알리고 싶어서",Sheet1!$M14)),1,0)</f>
        <v>0</v>
      </c>
      <c r="P15">
        <f>IF(ISNUMBER(SEARCH("새로운 소식을 알리고 싶어서",Sheet1!$M14)),1,0)</f>
        <v>0</v>
      </c>
      <c r="Q15">
        <f>IF(ISNUMBER(SEARCH("주변 사람들과 관계 맺고 싶어서",Sheet1!$M14)),1,0)</f>
        <v>0</v>
      </c>
      <c r="R15">
        <f>IF(ISNUMBER(SEARCH("다른 사람들과 감정을 공유하고 싶어서",Sheet1!$M14)),1,0)</f>
        <v>0</v>
      </c>
      <c r="S15">
        <f>IF(ISNUMBER(SEARCH("재미있어서",Sheet1!$M14)),1,0)</f>
        <v>0</v>
      </c>
      <c r="T15">
        <f t="shared" si="5"/>
        <v>0</v>
      </c>
      <c r="V15" s="2">
        <v>1</v>
      </c>
      <c r="X15">
        <f>IF(ISNUMBER(SEARCH("me2day 웹페이지",Sheet1!$N14)),1,0)</f>
        <v>1</v>
      </c>
      <c r="Y15">
        <f>IF(ISNUMBER(SEARCH("핸드폰",Sheet1!$N14)),1,0)</f>
        <v>0</v>
      </c>
      <c r="Z15">
        <f>IF(ISNUMBER(SEARCH("블로그",Sheet1!$N14)),1,0)</f>
        <v>0</v>
      </c>
      <c r="AA15">
        <f>IF(ISNUMBER(SEARCH("개인 포탈 서비스",Sheet1!$N14)),1,0)</f>
        <v>0</v>
      </c>
      <c r="AB15">
        <f>IF(ISNUMBER(SEARCH("me2day 어플리케이션",Sheet1!$N14)),1,0)</f>
        <v>0</v>
      </c>
      <c r="AC15">
        <f t="shared" si="1"/>
        <v>0</v>
      </c>
      <c r="AD15">
        <f>IF(Sheet1!O14="있다",1,2)</f>
        <v>2</v>
      </c>
      <c r="AE15">
        <f>Sheet1!P14</f>
        <v>6</v>
      </c>
      <c r="AF15" s="2">
        <v>3</v>
      </c>
      <c r="AH15">
        <f>IF(ISNUMBER(SEARCH("주변 사람들의 소식",Sheet1!$Q14)),1,0)</f>
        <v>0</v>
      </c>
      <c r="AI15">
        <f>IF(ISNUMBER(SEARCH("관심 분야에 대한 소식",Sheet1!$Q14)),1,0)</f>
        <v>0</v>
      </c>
      <c r="AJ15">
        <f>IF(ISNUMBER(SEARCH("관심 분야는 아니지만 사회적 이슈에 대한 소식",Sheet1!$Q14)),1,0)</f>
        <v>1</v>
      </c>
      <c r="AK15">
        <f>IF(ISNUMBER(SEARCH("업무와 관련된 소식",Sheet1!$Q14)),1,0)</f>
        <v>0</v>
      </c>
      <c r="AL15">
        <f t="shared" si="2"/>
        <v>0</v>
      </c>
      <c r="AM15">
        <f>Sheet1!R14</f>
        <v>7</v>
      </c>
      <c r="AN15">
        <v>2</v>
      </c>
      <c r="AP15">
        <f>IF(ISNUMBER(SEARCH("오프라인에서의 친구 관계와 같다",Sheet1!$S14)),1,0)</f>
        <v>0</v>
      </c>
      <c r="AQ15">
        <f>IF(ISNUMBER(SEARCH("오프라인에서의 친구와는 다르지만 친밀감을 나누는 관계이다",Sheet1!$S14)),1,0)</f>
        <v>1</v>
      </c>
      <c r="AR15">
        <f>IF(ISNUMBER(SEARCH("새로운 정보나 글을 주고 받는 관계이다",Sheet1!$S14)),1,0)</f>
        <v>0</v>
      </c>
      <c r="AS15">
        <f>IF(ISNUMBER(SEARCH("단지 친구 신청과 수락으로 이루어진 형식적인 관계이다",Sheet1!$S14)),1,0)</f>
        <v>0</v>
      </c>
      <c r="AT15">
        <f>IF(ISNUMBER(SEARCH("아무 관계도 아니다",Sheet1!$S14)),1,0)</f>
        <v>0</v>
      </c>
      <c r="AU15">
        <f t="shared" si="3"/>
        <v>0</v>
      </c>
      <c r="AV15">
        <v>2</v>
      </c>
      <c r="AX15">
        <f>IF(ISNUMBER(SEARCH("미투데이 서비스 이용은 정보를 얻기 위함이다",Sheet1!$T14)),1,0)</f>
        <v>0</v>
      </c>
      <c r="AY15">
        <f>IF(ISNUMBER(SEARCH("미투데이 서비스 이용은 오락을 추구하기 위함이다",Sheet1!$T14)),1,0)</f>
        <v>1</v>
      </c>
      <c r="AZ15">
        <f>IF(ISNUMBER(SEARCH("미투데이 서비스 이용은 대인관계 형성과 확충을 위함이다",Sheet1!$T14)),1,0)</f>
        <v>0</v>
      </c>
      <c r="BA15">
        <f>IF(ISNUMBER(SEARCH("미투데이 서비스 이용은  직장(혹은 특정 그룹) 내 커뮤니케이션을 위함이다",Sheet1!$T14)),1,0)</f>
        <v>0</v>
      </c>
      <c r="BB15">
        <f t="shared" si="4"/>
        <v>0</v>
      </c>
      <c r="BC15">
        <f>Sheet1!U14</f>
        <v>1</v>
      </c>
      <c r="BD15">
        <f>Sheet1!V14</f>
        <v>3</v>
      </c>
      <c r="BE15">
        <f>Sheet1!W14</f>
        <v>1</v>
      </c>
      <c r="BF15">
        <f>Sheet1!X14</f>
        <v>2</v>
      </c>
      <c r="BG15">
        <f>Sheet1!Y14</f>
        <v>5</v>
      </c>
      <c r="BH15">
        <f>Sheet1!Z14</f>
        <v>5</v>
      </c>
      <c r="BI15">
        <f>Sheet1!AA14</f>
        <v>5</v>
      </c>
      <c r="BJ15">
        <f>Sheet1!AB14</f>
        <v>2</v>
      </c>
      <c r="BK15">
        <f>Sheet1!AC14</f>
        <v>3</v>
      </c>
      <c r="BL15">
        <f>Sheet1!AD14</f>
        <v>1</v>
      </c>
      <c r="BM15">
        <f>Sheet1!AE14</f>
        <v>7</v>
      </c>
      <c r="BN15">
        <f>Sheet1!AF14</f>
        <v>7</v>
      </c>
      <c r="BO15">
        <f>Sheet1!AG14</f>
        <v>7</v>
      </c>
      <c r="BP15">
        <f>Sheet1!AH14</f>
        <v>7</v>
      </c>
      <c r="BQ15">
        <f>Sheet1!AI14</f>
        <v>5</v>
      </c>
      <c r="BR15">
        <f>Sheet1!AJ14</f>
        <v>5</v>
      </c>
      <c r="BS15">
        <f>Sheet1!AK14</f>
        <v>5</v>
      </c>
      <c r="BT15">
        <f>Sheet1!AL14</f>
        <v>5</v>
      </c>
      <c r="BU15">
        <f>Sheet1!AM14</f>
        <v>5</v>
      </c>
      <c r="BV15">
        <f>Sheet1!AN14</f>
        <v>5</v>
      </c>
      <c r="BW15">
        <f>Sheet1!AO14</f>
        <v>5</v>
      </c>
      <c r="BX15">
        <f>Sheet1!AP14</f>
        <v>5</v>
      </c>
      <c r="BY15">
        <f>Sheet1!AQ14</f>
        <v>5</v>
      </c>
      <c r="BZ15">
        <f>Sheet1!AR14</f>
        <v>7</v>
      </c>
      <c r="CA15">
        <f>Sheet1!AS14</f>
        <v>7</v>
      </c>
      <c r="CB15">
        <f>Sheet1!AT14</f>
        <v>6</v>
      </c>
      <c r="CC15">
        <f>Sheet1!AU14</f>
        <v>7</v>
      </c>
      <c r="CD15">
        <f>Sheet1!AV14</f>
        <v>7</v>
      </c>
      <c r="CE15">
        <f>Sheet1!AW14</f>
        <v>7</v>
      </c>
      <c r="CF15">
        <f>Sheet1!AX14</f>
        <v>7</v>
      </c>
      <c r="CG15">
        <f>Sheet1!AY14</f>
        <v>4</v>
      </c>
      <c r="CH15">
        <f>Sheet1!AZ14</f>
        <v>6</v>
      </c>
      <c r="CI15">
        <f>Sheet1!BA14</f>
        <v>1</v>
      </c>
      <c r="CJ15">
        <f>Sheet1!BB14</f>
        <v>3</v>
      </c>
      <c r="CK15">
        <f>Sheet1!BC14</f>
        <v>4</v>
      </c>
      <c r="CL15">
        <f>Sheet1!BD14</f>
        <v>4</v>
      </c>
      <c r="CM15">
        <f>Sheet1!BE14</f>
        <v>5</v>
      </c>
      <c r="CN15">
        <f>Sheet1!BF14</f>
        <v>4</v>
      </c>
      <c r="CO15">
        <f>Sheet1!BG14</f>
        <v>5</v>
      </c>
      <c r="CP15">
        <f>Sheet1!BH14</f>
        <v>7</v>
      </c>
      <c r="CQ15">
        <f>Sheet1!BI14</f>
        <v>7</v>
      </c>
      <c r="CR15">
        <f>Sheet1!BJ14</f>
        <v>7</v>
      </c>
      <c r="CS15">
        <f>Sheet1!BK14</f>
        <v>5</v>
      </c>
      <c r="CT15">
        <f>Sheet1!BL14</f>
        <v>6</v>
      </c>
    </row>
    <row r="16" spans="1:98">
      <c r="A16">
        <f>Sheet1!A15</f>
        <v>14</v>
      </c>
      <c r="B16" t="str">
        <f>Sheet1!B15</f>
        <v>9/29/2009 16:55:48</v>
      </c>
      <c r="C16" t="str">
        <f>Sheet1!E15</f>
        <v>eupeptic</v>
      </c>
      <c r="D16" t="str">
        <f t="shared" si="6"/>
        <v>eupeptic</v>
      </c>
      <c r="E16">
        <f>Sheet1!F15</f>
        <v>20</v>
      </c>
      <c r="F16">
        <f>VLOOKUP(Sheet1!G15,Sheet3!$B$1:$C$2,2,FALSE)</f>
        <v>1</v>
      </c>
      <c r="G16">
        <f>VLOOKUP(Sheet1!H15,Sheet3!$B$52:$C$74,2,0)</f>
        <v>2</v>
      </c>
      <c r="H16">
        <f>VLOOKUP(Sheet1!I15,Sheet3!$B$5:$C$9,2,FALSE)</f>
        <v>1</v>
      </c>
      <c r="I16">
        <v>3</v>
      </c>
      <c r="K16">
        <f>Sheet1!K15</f>
        <v>1</v>
      </c>
      <c r="L16">
        <f>Sheet1!L15</f>
        <v>1</v>
      </c>
      <c r="M16" s="2" t="s">
        <v>774</v>
      </c>
      <c r="N16">
        <f>IF(ISNUMBER(SEARCH("습관적으로",Sheet1!$M15)),1,0)</f>
        <v>1</v>
      </c>
      <c r="O16">
        <f>IF(ISNUMBER(SEARCH("나에 대해 알리고 싶어서",Sheet1!$M15)),1,0)</f>
        <v>0</v>
      </c>
      <c r="P16">
        <f>IF(ISNUMBER(SEARCH("새로운 소식을 알리고 싶어서",Sheet1!$M15)),1,0)</f>
        <v>0</v>
      </c>
      <c r="Q16">
        <f>IF(ISNUMBER(SEARCH("주변 사람들과 관계 맺고 싶어서",Sheet1!$M15)),1,0)</f>
        <v>0</v>
      </c>
      <c r="R16">
        <f>IF(ISNUMBER(SEARCH("다른 사람들과 감정을 공유하고 싶어서",Sheet1!$M15)),1,0)</f>
        <v>0</v>
      </c>
      <c r="S16">
        <f>IF(ISNUMBER(SEARCH("재미있어서",Sheet1!$M15)),1,0)</f>
        <v>1</v>
      </c>
      <c r="T16">
        <f t="shared" si="5"/>
        <v>0</v>
      </c>
      <c r="V16" s="2" t="s">
        <v>774</v>
      </c>
      <c r="W16" t="s">
        <v>922</v>
      </c>
      <c r="X16">
        <f>IF(ISNUMBER(SEARCH("me2day 웹페이지",Sheet1!$N15)),1,0)</f>
        <v>1</v>
      </c>
      <c r="Y16">
        <f>IF(ISNUMBER(SEARCH("핸드폰",Sheet1!$N15)),1,0)</f>
        <v>0</v>
      </c>
      <c r="Z16">
        <f>IF(ISNUMBER(SEARCH("블로그",Sheet1!$N15)),1,0)</f>
        <v>0</v>
      </c>
      <c r="AA16">
        <f>IF(ISNUMBER(SEARCH("개인 포탈 서비스",Sheet1!$N15)),1,0)</f>
        <v>0</v>
      </c>
      <c r="AB16">
        <f>IF(ISNUMBER(SEARCH("me2day 어플리케이션",Sheet1!$N15)),1,0)</f>
        <v>0</v>
      </c>
      <c r="AC16">
        <f t="shared" si="1"/>
        <v>1</v>
      </c>
      <c r="AD16">
        <f>IF(Sheet1!O15="있다",1,2)</f>
        <v>1</v>
      </c>
      <c r="AE16">
        <f>Sheet1!P15</f>
        <v>5</v>
      </c>
      <c r="AF16" s="2" t="s">
        <v>877</v>
      </c>
      <c r="AH16">
        <f>IF(ISNUMBER(SEARCH("주변 사람들의 소식",Sheet1!$Q15)),1,0)</f>
        <v>1</v>
      </c>
      <c r="AI16">
        <f>IF(ISNUMBER(SEARCH("관심 분야에 대한 소식",Sheet1!$Q15)),1,0)</f>
        <v>1</v>
      </c>
      <c r="AJ16">
        <f>IF(ISNUMBER(SEARCH("관심 분야는 아니지만 사회적 이슈에 대한 소식",Sheet1!$Q15)),1,0)</f>
        <v>0</v>
      </c>
      <c r="AK16">
        <f>IF(ISNUMBER(SEARCH("업무와 관련된 소식",Sheet1!$Q15)),1,0)</f>
        <v>0</v>
      </c>
      <c r="AL16">
        <f t="shared" si="2"/>
        <v>0</v>
      </c>
      <c r="AM16">
        <f>Sheet1!R15</f>
        <v>4</v>
      </c>
      <c r="AN16">
        <v>6</v>
      </c>
      <c r="AO16" t="s">
        <v>149</v>
      </c>
      <c r="AP16">
        <f>IF(ISNUMBER(SEARCH("오프라인에서의 친구 관계와 같다",Sheet1!$S15)),1,0)</f>
        <v>0</v>
      </c>
      <c r="AQ16">
        <f>IF(ISNUMBER(SEARCH("오프라인에서의 친구와는 다르지만 친밀감을 나누는 관계이다",Sheet1!$S15)),1,0)</f>
        <v>0</v>
      </c>
      <c r="AR16">
        <f>IF(ISNUMBER(SEARCH("새로운 정보나 글을 주고 받는 관계이다",Sheet1!$S15)),1,0)</f>
        <v>0</v>
      </c>
      <c r="AS16">
        <f>IF(ISNUMBER(SEARCH("단지 친구 신청과 수락으로 이루어진 형식적인 관계이다",Sheet1!$S15)),1,0)</f>
        <v>0</v>
      </c>
      <c r="AT16">
        <f>IF(ISNUMBER(SEARCH("아무 관계도 아니다",Sheet1!$S15)),1,0)</f>
        <v>0</v>
      </c>
      <c r="AU16">
        <f t="shared" si="3"/>
        <v>1</v>
      </c>
      <c r="AV16" t="s">
        <v>786</v>
      </c>
      <c r="AX16">
        <f>IF(ISNUMBER(SEARCH("미투데이 서비스 이용은 정보를 얻기 위함이다",Sheet1!$T15)),1,0)</f>
        <v>1</v>
      </c>
      <c r="AY16">
        <f>IF(ISNUMBER(SEARCH("미투데이 서비스 이용은 오락을 추구하기 위함이다",Sheet1!$T15)),1,0)</f>
        <v>0</v>
      </c>
      <c r="AZ16">
        <f>IF(ISNUMBER(SEARCH("미투데이 서비스 이용은 대인관계 형성과 확충을 위함이다",Sheet1!$T15)),1,0)</f>
        <v>1</v>
      </c>
      <c r="BA16">
        <f>IF(ISNUMBER(SEARCH("미투데이 서비스 이용은  직장(혹은 특정 그룹) 내 커뮤니케이션을 위함이다",Sheet1!$T15)),1,0)</f>
        <v>0</v>
      </c>
      <c r="BB16">
        <f t="shared" si="4"/>
        <v>0</v>
      </c>
      <c r="BC16">
        <f>Sheet1!U15</f>
        <v>5</v>
      </c>
      <c r="BD16">
        <f>Sheet1!V15</f>
        <v>5</v>
      </c>
      <c r="BE16">
        <f>Sheet1!W15</f>
        <v>3</v>
      </c>
      <c r="BF16">
        <f>Sheet1!X15</f>
        <v>3</v>
      </c>
      <c r="BG16">
        <f>Sheet1!Y15</f>
        <v>4</v>
      </c>
      <c r="BH16">
        <f>Sheet1!Z15</f>
        <v>2</v>
      </c>
      <c r="BI16">
        <f>Sheet1!AA15</f>
        <v>2</v>
      </c>
      <c r="BJ16">
        <f>Sheet1!AB15</f>
        <v>3</v>
      </c>
      <c r="BK16">
        <f>Sheet1!AC15</f>
        <v>3</v>
      </c>
      <c r="BL16">
        <f>Sheet1!AD15</f>
        <v>3</v>
      </c>
      <c r="BM16">
        <f>Sheet1!AE15</f>
        <v>6</v>
      </c>
      <c r="BN16">
        <f>Sheet1!AF15</f>
        <v>6</v>
      </c>
      <c r="BO16">
        <f>Sheet1!AG15</f>
        <v>6</v>
      </c>
      <c r="BP16">
        <f>Sheet1!AH15</f>
        <v>6</v>
      </c>
      <c r="BQ16">
        <f>Sheet1!AI15</f>
        <v>6</v>
      </c>
      <c r="BR16">
        <f>Sheet1!AJ15</f>
        <v>6</v>
      </c>
      <c r="BS16">
        <f>Sheet1!AK15</f>
        <v>6</v>
      </c>
      <c r="BT16">
        <f>Sheet1!AL15</f>
        <v>6</v>
      </c>
      <c r="BU16">
        <f>Sheet1!AM15</f>
        <v>6</v>
      </c>
      <c r="BV16">
        <f>Sheet1!AN15</f>
        <v>4</v>
      </c>
      <c r="BW16">
        <f>Sheet1!AO15</f>
        <v>5</v>
      </c>
      <c r="BX16">
        <f>Sheet1!AP15</f>
        <v>5</v>
      </c>
      <c r="BY16">
        <f>Sheet1!AQ15</f>
        <v>5</v>
      </c>
      <c r="BZ16">
        <f>Sheet1!AR15</f>
        <v>7</v>
      </c>
      <c r="CA16">
        <f>Sheet1!AS15</f>
        <v>7</v>
      </c>
      <c r="CB16">
        <f>Sheet1!AT15</f>
        <v>6</v>
      </c>
      <c r="CC16">
        <f>Sheet1!AU15</f>
        <v>6</v>
      </c>
      <c r="CD16">
        <f>Sheet1!AV15</f>
        <v>6</v>
      </c>
      <c r="CE16">
        <f>Sheet1!AW15</f>
        <v>7</v>
      </c>
      <c r="CF16">
        <f>Sheet1!AX15</f>
        <v>3</v>
      </c>
      <c r="CG16">
        <f>Sheet1!AY15</f>
        <v>4</v>
      </c>
      <c r="CH16">
        <f>Sheet1!AZ15</f>
        <v>3</v>
      </c>
      <c r="CI16">
        <f>Sheet1!BA15</f>
        <v>3</v>
      </c>
      <c r="CJ16">
        <f>Sheet1!BB15</f>
        <v>6</v>
      </c>
      <c r="CK16">
        <f>Sheet1!BC15</f>
        <v>4</v>
      </c>
      <c r="CL16">
        <f>Sheet1!BD15</f>
        <v>6</v>
      </c>
      <c r="CM16">
        <f>Sheet1!BE15</f>
        <v>4</v>
      </c>
      <c r="CN16">
        <f>Sheet1!BF15</f>
        <v>6</v>
      </c>
      <c r="CO16">
        <f>Sheet1!BG15</f>
        <v>4</v>
      </c>
      <c r="CP16">
        <f>Sheet1!BH15</f>
        <v>6</v>
      </c>
      <c r="CQ16">
        <f>Sheet1!BI15</f>
        <v>6</v>
      </c>
      <c r="CR16">
        <f>Sheet1!BJ15</f>
        <v>6</v>
      </c>
      <c r="CS16">
        <f>Sheet1!BK15</f>
        <v>2</v>
      </c>
      <c r="CT16">
        <f>Sheet1!BL15</f>
        <v>2</v>
      </c>
    </row>
    <row r="17" spans="1:98">
      <c r="A17">
        <f>Sheet1!A16</f>
        <v>15</v>
      </c>
      <c r="B17" t="str">
        <f>Sheet1!B16</f>
        <v>9/29/2009 16:56:57</v>
      </c>
      <c r="C17" t="str">
        <f>Sheet1!E16</f>
        <v>naussika</v>
      </c>
      <c r="D17" t="str">
        <f t="shared" si="6"/>
        <v>naussika</v>
      </c>
      <c r="E17">
        <f>Sheet1!F16</f>
        <v>31</v>
      </c>
      <c r="F17">
        <f>VLOOKUP(Sheet1!G16,Sheet3!$B$1:$C$2,2,FALSE)</f>
        <v>2</v>
      </c>
      <c r="G17">
        <f>VLOOKUP(Sheet1!H16,Sheet3!$B$52:$C$74,2,0)</f>
        <v>6</v>
      </c>
      <c r="H17">
        <f>VLOOKUP(Sheet1!I16,Sheet3!$B$5:$C$9,2,FALSE)</f>
        <v>1</v>
      </c>
      <c r="I17">
        <v>4</v>
      </c>
      <c r="K17">
        <f>Sheet1!K16</f>
        <v>10</v>
      </c>
      <c r="L17">
        <f>Sheet1!L16</f>
        <v>20</v>
      </c>
      <c r="M17" s="2" t="s">
        <v>775</v>
      </c>
      <c r="N17">
        <f>IF(ISNUMBER(SEARCH("습관적으로",Sheet1!$M16)),1,0)</f>
        <v>1</v>
      </c>
      <c r="O17">
        <f>IF(ISNUMBER(SEARCH("나에 대해 알리고 싶어서",Sheet1!$M16)),1,0)</f>
        <v>0</v>
      </c>
      <c r="P17">
        <f>IF(ISNUMBER(SEARCH("새로운 소식을 알리고 싶어서",Sheet1!$M16)),1,0)</f>
        <v>0</v>
      </c>
      <c r="Q17">
        <f>IF(ISNUMBER(SEARCH("주변 사람들과 관계 맺고 싶어서",Sheet1!$M16)),1,0)</f>
        <v>1</v>
      </c>
      <c r="R17">
        <f>IF(ISNUMBER(SEARCH("다른 사람들과 감정을 공유하고 싶어서",Sheet1!$M16)),1,0)</f>
        <v>1</v>
      </c>
      <c r="S17">
        <f>IF(ISNUMBER(SEARCH("재미있어서",Sheet1!$M16)),1,0)</f>
        <v>0</v>
      </c>
      <c r="T17">
        <f t="shared" si="5"/>
        <v>0</v>
      </c>
      <c r="V17" s="2" t="s">
        <v>770</v>
      </c>
      <c r="X17">
        <f>IF(ISNUMBER(SEARCH("me2day 웹페이지",Sheet1!$N16)),1,0)</f>
        <v>1</v>
      </c>
      <c r="Y17">
        <f>IF(ISNUMBER(SEARCH("핸드폰",Sheet1!$N16)),1,0)</f>
        <v>0</v>
      </c>
      <c r="Z17">
        <f>IF(ISNUMBER(SEARCH("블로그",Sheet1!$N16)),1,0)</f>
        <v>0</v>
      </c>
      <c r="AA17">
        <f>IF(ISNUMBER(SEARCH("개인 포탈 서비스",Sheet1!$N16)),1,0)</f>
        <v>0</v>
      </c>
      <c r="AB17">
        <f>IF(ISNUMBER(SEARCH("me2day 어플리케이션",Sheet1!$N16)),1,0)</f>
        <v>1</v>
      </c>
      <c r="AC17">
        <f t="shared" si="1"/>
        <v>0</v>
      </c>
      <c r="AD17">
        <f>IF(Sheet1!O16="있다",1,2)</f>
        <v>1</v>
      </c>
      <c r="AE17">
        <f>Sheet1!P16</f>
        <v>6</v>
      </c>
      <c r="AF17" s="2" t="s">
        <v>877</v>
      </c>
      <c r="AH17">
        <f>IF(ISNUMBER(SEARCH("주변 사람들의 소식",Sheet1!$Q16)),1,0)</f>
        <v>1</v>
      </c>
      <c r="AI17">
        <f>IF(ISNUMBER(SEARCH("관심 분야에 대한 소식",Sheet1!$Q16)),1,0)</f>
        <v>1</v>
      </c>
      <c r="AJ17">
        <f>IF(ISNUMBER(SEARCH("관심 분야는 아니지만 사회적 이슈에 대한 소식",Sheet1!$Q16)),1,0)</f>
        <v>0</v>
      </c>
      <c r="AK17">
        <f>IF(ISNUMBER(SEARCH("업무와 관련된 소식",Sheet1!$Q16)),1,0)</f>
        <v>0</v>
      </c>
      <c r="AL17">
        <f t="shared" si="2"/>
        <v>0</v>
      </c>
      <c r="AM17">
        <f>Sheet1!R16</f>
        <v>3</v>
      </c>
      <c r="AN17" t="s">
        <v>786</v>
      </c>
      <c r="AP17">
        <f>IF(ISNUMBER(SEARCH("오프라인에서의 친구 관계와 같다",Sheet1!$S16)),1,0)</f>
        <v>1</v>
      </c>
      <c r="AQ17">
        <f>IF(ISNUMBER(SEARCH("오프라인에서의 친구와는 다르지만 친밀감을 나누는 관계이다",Sheet1!$S16)),1,0)</f>
        <v>0</v>
      </c>
      <c r="AR17">
        <f>IF(ISNUMBER(SEARCH("새로운 정보나 글을 주고 받는 관계이다",Sheet1!$S16)),1,0)</f>
        <v>1</v>
      </c>
      <c r="AS17">
        <f>IF(ISNUMBER(SEARCH("단지 친구 신청과 수락으로 이루어진 형식적인 관계이다",Sheet1!$S16)),1,0)</f>
        <v>0</v>
      </c>
      <c r="AT17">
        <f>IF(ISNUMBER(SEARCH("아무 관계도 아니다",Sheet1!$S16)),1,0)</f>
        <v>0</v>
      </c>
      <c r="AU17">
        <f t="shared" si="3"/>
        <v>0</v>
      </c>
      <c r="AV17" t="s">
        <v>825</v>
      </c>
      <c r="AX17">
        <f>IF(ISNUMBER(SEARCH("미투데이 서비스 이용은 정보를 얻기 위함이다",Sheet1!$T16)),1,0)</f>
        <v>1</v>
      </c>
      <c r="AY17">
        <f>IF(ISNUMBER(SEARCH("미투데이 서비스 이용은 오락을 추구하기 위함이다",Sheet1!$T16)),1,0)</f>
        <v>1</v>
      </c>
      <c r="AZ17">
        <f>IF(ISNUMBER(SEARCH("미투데이 서비스 이용은 대인관계 형성과 확충을 위함이다",Sheet1!$T16)),1,0)</f>
        <v>1</v>
      </c>
      <c r="BA17">
        <f>IF(ISNUMBER(SEARCH("미투데이 서비스 이용은  직장(혹은 특정 그룹) 내 커뮤니케이션을 위함이다",Sheet1!$T16)),1,0)</f>
        <v>0</v>
      </c>
      <c r="BB17">
        <f t="shared" si="4"/>
        <v>0</v>
      </c>
      <c r="BC17">
        <f>Sheet1!U16</f>
        <v>2</v>
      </c>
      <c r="BD17">
        <f>Sheet1!V16</f>
        <v>3</v>
      </c>
      <c r="BE17">
        <f>Sheet1!W16</f>
        <v>2</v>
      </c>
      <c r="BF17">
        <f>Sheet1!X16</f>
        <v>3</v>
      </c>
      <c r="BG17">
        <f>Sheet1!Y16</f>
        <v>5</v>
      </c>
      <c r="BH17">
        <f>Sheet1!Z16</f>
        <v>6</v>
      </c>
      <c r="BI17">
        <f>Sheet1!AA16</f>
        <v>5</v>
      </c>
      <c r="BJ17">
        <f>Sheet1!AB16</f>
        <v>4</v>
      </c>
      <c r="BK17">
        <f>Sheet1!AC16</f>
        <v>3</v>
      </c>
      <c r="BL17">
        <f>Sheet1!AD16</f>
        <v>2</v>
      </c>
      <c r="BM17">
        <f>Sheet1!AE16</f>
        <v>4</v>
      </c>
      <c r="BN17">
        <f>Sheet1!AF16</f>
        <v>2</v>
      </c>
      <c r="BO17">
        <f>Sheet1!AG16</f>
        <v>6</v>
      </c>
      <c r="BP17">
        <f>Sheet1!AH16</f>
        <v>7</v>
      </c>
      <c r="BQ17">
        <f>Sheet1!AI16</f>
        <v>7</v>
      </c>
      <c r="BR17">
        <f>Sheet1!AJ16</f>
        <v>7</v>
      </c>
      <c r="BS17">
        <f>Sheet1!AK16</f>
        <v>6</v>
      </c>
      <c r="BT17">
        <f>Sheet1!AL16</f>
        <v>7</v>
      </c>
      <c r="BU17">
        <f>Sheet1!AM16</f>
        <v>4</v>
      </c>
      <c r="BV17">
        <f>Sheet1!AN16</f>
        <v>1</v>
      </c>
      <c r="BW17">
        <f>Sheet1!AO16</f>
        <v>1</v>
      </c>
      <c r="BX17">
        <f>Sheet1!AP16</f>
        <v>1</v>
      </c>
      <c r="BY17">
        <f>Sheet1!AQ16</f>
        <v>2</v>
      </c>
      <c r="BZ17">
        <f>Sheet1!AR16</f>
        <v>6</v>
      </c>
      <c r="CA17">
        <f>Sheet1!AS16</f>
        <v>6</v>
      </c>
      <c r="CB17">
        <f>Sheet1!AT16</f>
        <v>6</v>
      </c>
      <c r="CC17">
        <f>Sheet1!AU16</f>
        <v>6</v>
      </c>
      <c r="CD17">
        <f>Sheet1!AV16</f>
        <v>6</v>
      </c>
      <c r="CE17">
        <f>Sheet1!AW16</f>
        <v>3</v>
      </c>
      <c r="CF17">
        <f>Sheet1!AX16</f>
        <v>5</v>
      </c>
      <c r="CG17">
        <f>Sheet1!AY16</f>
        <v>2</v>
      </c>
      <c r="CH17">
        <f>Sheet1!AZ16</f>
        <v>4</v>
      </c>
      <c r="CI17">
        <f>Sheet1!BA16</f>
        <v>5</v>
      </c>
      <c r="CJ17">
        <f>Sheet1!BB16</f>
        <v>4</v>
      </c>
      <c r="CK17">
        <f>Sheet1!BC16</f>
        <v>1</v>
      </c>
      <c r="CL17">
        <f>Sheet1!BD16</f>
        <v>3</v>
      </c>
      <c r="CM17">
        <f>Sheet1!BE16</f>
        <v>2</v>
      </c>
      <c r="CN17">
        <f>Sheet1!BF16</f>
        <v>2</v>
      </c>
      <c r="CO17">
        <f>Sheet1!BG16</f>
        <v>2</v>
      </c>
      <c r="CP17">
        <f>Sheet1!BH16</f>
        <v>7</v>
      </c>
      <c r="CQ17">
        <f>Sheet1!BI16</f>
        <v>7</v>
      </c>
      <c r="CR17">
        <f>Sheet1!BJ16</f>
        <v>7</v>
      </c>
      <c r="CS17">
        <f>Sheet1!BK16</f>
        <v>3</v>
      </c>
      <c r="CT17">
        <f>Sheet1!BL16</f>
        <v>3</v>
      </c>
    </row>
    <row r="18" spans="1:98">
      <c r="A18">
        <f>Sheet1!A17</f>
        <v>16</v>
      </c>
      <c r="B18" t="str">
        <f>Sheet1!B17</f>
        <v>9/29/2009 16:57:15</v>
      </c>
      <c r="C18" t="str">
        <f>Sheet1!E17</f>
        <v>jinlove12300</v>
      </c>
      <c r="D18" t="str">
        <f t="shared" si="6"/>
        <v>jinlove12300</v>
      </c>
      <c r="E18">
        <f>Sheet1!F17</f>
        <v>21</v>
      </c>
      <c r="F18">
        <f>VLOOKUP(Sheet1!G17,Sheet3!$B$1:$C$2,2,FALSE)</f>
        <v>2</v>
      </c>
      <c r="G18">
        <f>VLOOKUP(Sheet1!H17,Sheet3!$B$52:$C$74,2,0)</f>
        <v>23</v>
      </c>
      <c r="H18">
        <f>VLOOKUP(Sheet1!I17,Sheet3!$B$5:$C$9,2,FALSE)</f>
        <v>1</v>
      </c>
      <c r="I18">
        <v>2</v>
      </c>
      <c r="K18">
        <f>Sheet1!K17</f>
        <v>5</v>
      </c>
      <c r="L18">
        <f>Sheet1!L17</f>
        <v>50</v>
      </c>
      <c r="M18" s="2">
        <v>5</v>
      </c>
      <c r="N18">
        <f>IF(ISNUMBER(SEARCH("습관적으로",Sheet1!$M17)),1,0)</f>
        <v>0</v>
      </c>
      <c r="O18">
        <f>IF(ISNUMBER(SEARCH("나에 대해 알리고 싶어서",Sheet1!$M17)),1,0)</f>
        <v>0</v>
      </c>
      <c r="P18">
        <f>IF(ISNUMBER(SEARCH("새로운 소식을 알리고 싶어서",Sheet1!$M17)),1,0)</f>
        <v>0</v>
      </c>
      <c r="Q18">
        <f>IF(ISNUMBER(SEARCH("주변 사람들과 관계 맺고 싶어서",Sheet1!$M17)),1,0)</f>
        <v>0</v>
      </c>
      <c r="R18">
        <f>IF(ISNUMBER(SEARCH("다른 사람들과 감정을 공유하고 싶어서",Sheet1!$M17)),1,0)</f>
        <v>1</v>
      </c>
      <c r="S18">
        <f>IF(ISNUMBER(SEARCH("재미있어서",Sheet1!$M17)),1,0)</f>
        <v>0</v>
      </c>
      <c r="T18">
        <f t="shared" si="5"/>
        <v>0</v>
      </c>
      <c r="V18" s="2">
        <v>1</v>
      </c>
      <c r="X18">
        <f>IF(ISNUMBER(SEARCH("me2day 웹페이지",Sheet1!$N17)),1,0)</f>
        <v>1</v>
      </c>
      <c r="Y18">
        <f>IF(ISNUMBER(SEARCH("핸드폰",Sheet1!$N17)),1,0)</f>
        <v>0</v>
      </c>
      <c r="Z18">
        <f>IF(ISNUMBER(SEARCH("블로그",Sheet1!$N17)),1,0)</f>
        <v>0</v>
      </c>
      <c r="AA18">
        <f>IF(ISNUMBER(SEARCH("개인 포탈 서비스",Sheet1!$N17)),1,0)</f>
        <v>0</v>
      </c>
      <c r="AB18">
        <f>IF(ISNUMBER(SEARCH("me2day 어플리케이션",Sheet1!$N17)),1,0)</f>
        <v>0</v>
      </c>
      <c r="AC18">
        <f t="shared" si="1"/>
        <v>0</v>
      </c>
      <c r="AD18">
        <f>IF(Sheet1!O17="있다",1,2)</f>
        <v>1</v>
      </c>
      <c r="AE18">
        <f>Sheet1!P17</f>
        <v>5</v>
      </c>
      <c r="AF18" s="2" t="s">
        <v>825</v>
      </c>
      <c r="AH18">
        <f>IF(ISNUMBER(SEARCH("주변 사람들의 소식",Sheet1!$Q17)),1,0)</f>
        <v>1</v>
      </c>
      <c r="AI18">
        <f>IF(ISNUMBER(SEARCH("관심 분야에 대한 소식",Sheet1!$Q17)),1,0)</f>
        <v>1</v>
      </c>
      <c r="AJ18">
        <f>IF(ISNUMBER(SEARCH("관심 분야는 아니지만 사회적 이슈에 대한 소식",Sheet1!$Q17)),1,0)</f>
        <v>1</v>
      </c>
      <c r="AK18">
        <f>IF(ISNUMBER(SEARCH("업무와 관련된 소식",Sheet1!$Q17)),1,0)</f>
        <v>0</v>
      </c>
      <c r="AL18">
        <f t="shared" si="2"/>
        <v>0</v>
      </c>
      <c r="AM18">
        <f>Sheet1!R17</f>
        <v>6</v>
      </c>
      <c r="AN18" t="s">
        <v>786</v>
      </c>
      <c r="AP18">
        <f>IF(ISNUMBER(SEARCH("오프라인에서의 친구 관계와 같다",Sheet1!$S17)),1,0)</f>
        <v>1</v>
      </c>
      <c r="AQ18">
        <f>IF(ISNUMBER(SEARCH("오프라인에서의 친구와는 다르지만 친밀감을 나누는 관계이다",Sheet1!$S17)),1,0)</f>
        <v>0</v>
      </c>
      <c r="AR18">
        <f>IF(ISNUMBER(SEARCH("새로운 정보나 글을 주고 받는 관계이다",Sheet1!$S17)),1,0)</f>
        <v>1</v>
      </c>
      <c r="AS18">
        <f>IF(ISNUMBER(SEARCH("단지 친구 신청과 수락으로 이루어진 형식적인 관계이다",Sheet1!$S17)),1,0)</f>
        <v>0</v>
      </c>
      <c r="AT18">
        <f>IF(ISNUMBER(SEARCH("아무 관계도 아니다",Sheet1!$S17)),1,0)</f>
        <v>0</v>
      </c>
      <c r="AU18">
        <f t="shared" si="3"/>
        <v>0</v>
      </c>
      <c r="AV18">
        <v>2</v>
      </c>
      <c r="AX18">
        <f>IF(ISNUMBER(SEARCH("미투데이 서비스 이용은 정보를 얻기 위함이다",Sheet1!$T17)),1,0)</f>
        <v>0</v>
      </c>
      <c r="AY18">
        <f>IF(ISNUMBER(SEARCH("미투데이 서비스 이용은 오락을 추구하기 위함이다",Sheet1!$T17)),1,0)</f>
        <v>1</v>
      </c>
      <c r="AZ18">
        <f>IF(ISNUMBER(SEARCH("미투데이 서비스 이용은 대인관계 형성과 확충을 위함이다",Sheet1!$T17)),1,0)</f>
        <v>0</v>
      </c>
      <c r="BA18">
        <f>IF(ISNUMBER(SEARCH("미투데이 서비스 이용은  직장(혹은 특정 그룹) 내 커뮤니케이션을 위함이다",Sheet1!$T17)),1,0)</f>
        <v>0</v>
      </c>
      <c r="BB18">
        <f t="shared" si="4"/>
        <v>0</v>
      </c>
      <c r="BC18">
        <f>Sheet1!U17</f>
        <v>5</v>
      </c>
      <c r="BD18">
        <f>Sheet1!V17</f>
        <v>5</v>
      </c>
      <c r="BE18">
        <f>Sheet1!W17</f>
        <v>5</v>
      </c>
      <c r="BF18">
        <f>Sheet1!X17</f>
        <v>4</v>
      </c>
      <c r="BG18">
        <f>Sheet1!Y17</f>
        <v>7</v>
      </c>
      <c r="BH18">
        <f>Sheet1!Z17</f>
        <v>4</v>
      </c>
      <c r="BI18">
        <f>Sheet1!AA17</f>
        <v>4</v>
      </c>
      <c r="BJ18">
        <f>Sheet1!AB17</f>
        <v>5</v>
      </c>
      <c r="BK18">
        <f>Sheet1!AC17</f>
        <v>4</v>
      </c>
      <c r="BL18">
        <f>Sheet1!AD17</f>
        <v>3</v>
      </c>
      <c r="BM18">
        <f>Sheet1!AE17</f>
        <v>7</v>
      </c>
      <c r="BN18">
        <f>Sheet1!AF17</f>
        <v>7</v>
      </c>
      <c r="BO18">
        <f>Sheet1!AG17</f>
        <v>7</v>
      </c>
      <c r="BP18">
        <f>Sheet1!AH17</f>
        <v>7</v>
      </c>
      <c r="BQ18">
        <f>Sheet1!AI17</f>
        <v>7</v>
      </c>
      <c r="BR18">
        <f>Sheet1!AJ17</f>
        <v>7</v>
      </c>
      <c r="BS18">
        <f>Sheet1!AK17</f>
        <v>7</v>
      </c>
      <c r="BT18">
        <f>Sheet1!AL17</f>
        <v>7</v>
      </c>
      <c r="BU18">
        <f>Sheet1!AM17</f>
        <v>7</v>
      </c>
      <c r="BV18">
        <f>Sheet1!AN17</f>
        <v>1</v>
      </c>
      <c r="BW18">
        <f>Sheet1!AO17</f>
        <v>7</v>
      </c>
      <c r="BX18">
        <f>Sheet1!AP17</f>
        <v>7</v>
      </c>
      <c r="BY18">
        <f>Sheet1!AQ17</f>
        <v>7</v>
      </c>
      <c r="BZ18">
        <f>Sheet1!AR17</f>
        <v>5</v>
      </c>
      <c r="CA18">
        <f>Sheet1!AS17</f>
        <v>5</v>
      </c>
      <c r="CB18">
        <f>Sheet1!AT17</f>
        <v>5</v>
      </c>
      <c r="CC18">
        <f>Sheet1!AU17</f>
        <v>6</v>
      </c>
      <c r="CD18">
        <f>Sheet1!AV17</f>
        <v>7</v>
      </c>
      <c r="CE18">
        <f>Sheet1!AW17</f>
        <v>7</v>
      </c>
      <c r="CF18">
        <f>Sheet1!AX17</f>
        <v>5</v>
      </c>
      <c r="CG18">
        <f>Sheet1!AY17</f>
        <v>5</v>
      </c>
      <c r="CH18">
        <f>Sheet1!AZ17</f>
        <v>5</v>
      </c>
      <c r="CI18">
        <f>Sheet1!BA17</f>
        <v>3</v>
      </c>
      <c r="CJ18">
        <f>Sheet1!BB17</f>
        <v>4</v>
      </c>
      <c r="CK18">
        <f>Sheet1!BC17</f>
        <v>3</v>
      </c>
      <c r="CL18">
        <f>Sheet1!BD17</f>
        <v>7</v>
      </c>
      <c r="CM18">
        <f>Sheet1!BE17</f>
        <v>4</v>
      </c>
      <c r="CN18">
        <f>Sheet1!BF17</f>
        <v>3</v>
      </c>
      <c r="CO18">
        <f>Sheet1!BG17</f>
        <v>4</v>
      </c>
      <c r="CP18">
        <f>Sheet1!BH17</f>
        <v>7</v>
      </c>
      <c r="CQ18">
        <f>Sheet1!BI17</f>
        <v>7</v>
      </c>
      <c r="CR18">
        <f>Sheet1!BJ17</f>
        <v>7</v>
      </c>
      <c r="CS18">
        <f>Sheet1!BK17</f>
        <v>5</v>
      </c>
      <c r="CT18">
        <f>Sheet1!BL17</f>
        <v>1</v>
      </c>
    </row>
    <row r="19" spans="1:98">
      <c r="A19">
        <f>Sheet1!A18</f>
        <v>17</v>
      </c>
      <c r="B19" t="str">
        <f>Sheet1!B18</f>
        <v>9/29/2009 16:57:25</v>
      </c>
      <c r="C19" t="str">
        <f>Sheet1!E18</f>
        <v>minij2j</v>
      </c>
      <c r="D19" t="str">
        <f t="shared" si="6"/>
        <v>minij2j</v>
      </c>
      <c r="E19">
        <f>Sheet1!F18</f>
        <v>24</v>
      </c>
      <c r="F19">
        <f>VLOOKUP(Sheet1!G18,Sheet3!$B$1:$C$2,2,FALSE)</f>
        <v>2</v>
      </c>
      <c r="G19">
        <f>VLOOKUP(Sheet1!H18,Sheet3!$B$52:$C$74,2,0)</f>
        <v>14</v>
      </c>
      <c r="H19">
        <f>VLOOKUP(Sheet1!I18,Sheet3!$B$5:$C$9,2,FALSE)</f>
        <v>1</v>
      </c>
      <c r="I19">
        <v>2</v>
      </c>
      <c r="K19">
        <f>Sheet1!K18</f>
        <v>6</v>
      </c>
      <c r="L19">
        <f>Sheet1!L18</f>
        <v>7</v>
      </c>
      <c r="M19" s="2" t="s">
        <v>771</v>
      </c>
      <c r="N19">
        <f>IF(ISNUMBER(SEARCH("습관적으로",Sheet1!$M18)),1,0)</f>
        <v>0</v>
      </c>
      <c r="O19">
        <f>IF(ISNUMBER(SEARCH("나에 대해 알리고 싶어서",Sheet1!$M18)),1,0)</f>
        <v>0</v>
      </c>
      <c r="P19">
        <f>IF(ISNUMBER(SEARCH("새로운 소식을 알리고 싶어서",Sheet1!$M18)),1,0)</f>
        <v>0</v>
      </c>
      <c r="Q19">
        <f>IF(ISNUMBER(SEARCH("주변 사람들과 관계 맺고 싶어서",Sheet1!$M18)),1,0)</f>
        <v>0</v>
      </c>
      <c r="R19">
        <f>IF(ISNUMBER(SEARCH("다른 사람들과 감정을 공유하고 싶어서",Sheet1!$M18)),1,0)</f>
        <v>1</v>
      </c>
      <c r="S19">
        <f>IF(ISNUMBER(SEARCH("재미있어서",Sheet1!$M18)),1,0)</f>
        <v>1</v>
      </c>
      <c r="T19">
        <f t="shared" si="5"/>
        <v>0</v>
      </c>
      <c r="V19" s="2" t="s">
        <v>877</v>
      </c>
      <c r="X19">
        <f>IF(ISNUMBER(SEARCH("me2day 웹페이지",Sheet1!$N18)),1,0)</f>
        <v>1</v>
      </c>
      <c r="Y19">
        <f>IF(ISNUMBER(SEARCH("핸드폰",Sheet1!$N18)),1,0)</f>
        <v>1</v>
      </c>
      <c r="Z19">
        <f>IF(ISNUMBER(SEARCH("블로그",Sheet1!$N18)),1,0)</f>
        <v>0</v>
      </c>
      <c r="AA19">
        <f>IF(ISNUMBER(SEARCH("개인 포탈 서비스",Sheet1!$N18)),1,0)</f>
        <v>0</v>
      </c>
      <c r="AB19">
        <f>IF(ISNUMBER(SEARCH("me2day 어플리케이션",Sheet1!$N18)),1,0)</f>
        <v>0</v>
      </c>
      <c r="AC19">
        <f t="shared" si="1"/>
        <v>0</v>
      </c>
      <c r="AD19">
        <f>IF(Sheet1!O18="있다",1,2)</f>
        <v>2</v>
      </c>
      <c r="AE19">
        <f>Sheet1!P18</f>
        <v>6</v>
      </c>
      <c r="AF19" s="2" t="s">
        <v>876</v>
      </c>
      <c r="AH19">
        <f>IF(ISNUMBER(SEARCH("주변 사람들의 소식",Sheet1!$Q18)),1,0)</f>
        <v>0</v>
      </c>
      <c r="AI19">
        <f>IF(ISNUMBER(SEARCH("관심 분야에 대한 소식",Sheet1!$Q18)),1,0)</f>
        <v>1</v>
      </c>
      <c r="AJ19">
        <f>IF(ISNUMBER(SEARCH("관심 분야는 아니지만 사회적 이슈에 대한 소식",Sheet1!$Q18)),1,0)</f>
        <v>1</v>
      </c>
      <c r="AK19">
        <f>IF(ISNUMBER(SEARCH("업무와 관련된 소식",Sheet1!$Q18)),1,0)</f>
        <v>0</v>
      </c>
      <c r="AL19">
        <f t="shared" si="2"/>
        <v>0</v>
      </c>
      <c r="AM19">
        <f>Sheet1!R18</f>
        <v>3</v>
      </c>
      <c r="AN19">
        <v>4</v>
      </c>
      <c r="AP19">
        <f>IF(ISNUMBER(SEARCH("오프라인에서의 친구 관계와 같다",Sheet1!$S18)),1,0)</f>
        <v>0</v>
      </c>
      <c r="AQ19">
        <f>IF(ISNUMBER(SEARCH("오프라인에서의 친구와는 다르지만 친밀감을 나누는 관계이다",Sheet1!$S18)),1,0)</f>
        <v>0</v>
      </c>
      <c r="AR19">
        <f>IF(ISNUMBER(SEARCH("새로운 정보나 글을 주고 받는 관계이다",Sheet1!$S18)),1,0)</f>
        <v>0</v>
      </c>
      <c r="AS19">
        <f>IF(ISNUMBER(SEARCH("단지 친구 신청과 수락으로 이루어진 형식적인 관계이다",Sheet1!$S18)),1,0)</f>
        <v>1</v>
      </c>
      <c r="AT19">
        <f>IF(ISNUMBER(SEARCH("아무 관계도 아니다",Sheet1!$S18)),1,0)</f>
        <v>0</v>
      </c>
      <c r="AU19">
        <f t="shared" si="3"/>
        <v>0</v>
      </c>
      <c r="AV19" t="s">
        <v>876</v>
      </c>
      <c r="AX19">
        <f>IF(ISNUMBER(SEARCH("미투데이 서비스 이용은 정보를 얻기 위함이다",Sheet1!$T18)),1,0)</f>
        <v>0</v>
      </c>
      <c r="AY19">
        <f>IF(ISNUMBER(SEARCH("미투데이 서비스 이용은 오락을 추구하기 위함이다",Sheet1!$T18)),1,0)</f>
        <v>1</v>
      </c>
      <c r="AZ19">
        <f>IF(ISNUMBER(SEARCH("미투데이 서비스 이용은 대인관계 형성과 확충을 위함이다",Sheet1!$T18)),1,0)</f>
        <v>1</v>
      </c>
      <c r="BA19">
        <f>IF(ISNUMBER(SEARCH("미투데이 서비스 이용은  직장(혹은 특정 그룹) 내 커뮤니케이션을 위함이다",Sheet1!$T18)),1,0)</f>
        <v>0</v>
      </c>
      <c r="BB19">
        <f t="shared" si="4"/>
        <v>0</v>
      </c>
      <c r="BC19">
        <f>Sheet1!U18</f>
        <v>4</v>
      </c>
      <c r="BD19">
        <f>Sheet1!V18</f>
        <v>2</v>
      </c>
      <c r="BE19">
        <f>Sheet1!W18</f>
        <v>3</v>
      </c>
      <c r="BF19">
        <f>Sheet1!X18</f>
        <v>4</v>
      </c>
      <c r="BG19">
        <f>Sheet1!Y18</f>
        <v>6</v>
      </c>
      <c r="BH19">
        <f>Sheet1!Z18</f>
        <v>4</v>
      </c>
      <c r="BI19">
        <f>Sheet1!AA18</f>
        <v>4</v>
      </c>
      <c r="BJ19">
        <f>Sheet1!AB18</f>
        <v>5</v>
      </c>
      <c r="BK19">
        <f>Sheet1!AC18</f>
        <v>4</v>
      </c>
      <c r="BL19">
        <f>Sheet1!AD18</f>
        <v>4</v>
      </c>
      <c r="BM19">
        <f>Sheet1!AE18</f>
        <v>7</v>
      </c>
      <c r="BN19">
        <f>Sheet1!AF18</f>
        <v>5</v>
      </c>
      <c r="BO19">
        <f>Sheet1!AG18</f>
        <v>5</v>
      </c>
      <c r="BP19">
        <f>Sheet1!AH18</f>
        <v>7</v>
      </c>
      <c r="BQ19">
        <f>Sheet1!AI18</f>
        <v>4</v>
      </c>
      <c r="BR19">
        <f>Sheet1!AJ18</f>
        <v>5</v>
      </c>
      <c r="BS19">
        <f>Sheet1!AK18</f>
        <v>5</v>
      </c>
      <c r="BT19">
        <f>Sheet1!AL18</f>
        <v>7</v>
      </c>
      <c r="BU19">
        <f>Sheet1!AM18</f>
        <v>5</v>
      </c>
      <c r="BV19">
        <f>Sheet1!AN18</f>
        <v>1</v>
      </c>
      <c r="BW19">
        <f>Sheet1!AO18</f>
        <v>7</v>
      </c>
      <c r="BX19">
        <f>Sheet1!AP18</f>
        <v>7</v>
      </c>
      <c r="BY19">
        <f>Sheet1!AQ18</f>
        <v>7</v>
      </c>
      <c r="BZ19">
        <f>Sheet1!AR18</f>
        <v>7</v>
      </c>
      <c r="CA19">
        <f>Sheet1!AS18</f>
        <v>7</v>
      </c>
      <c r="CB19">
        <f>Sheet1!AT18</f>
        <v>1</v>
      </c>
      <c r="CC19">
        <f>Sheet1!AU18</f>
        <v>3</v>
      </c>
      <c r="CD19">
        <f>Sheet1!AV18</f>
        <v>6</v>
      </c>
      <c r="CE19">
        <f>Sheet1!AW18</f>
        <v>4</v>
      </c>
      <c r="CF19">
        <f>Sheet1!AX18</f>
        <v>4</v>
      </c>
      <c r="CG19">
        <f>Sheet1!AY18</f>
        <v>3</v>
      </c>
      <c r="CH19">
        <f>Sheet1!AZ18</f>
        <v>5</v>
      </c>
      <c r="CI19">
        <f>Sheet1!BA18</f>
        <v>3</v>
      </c>
      <c r="CJ19">
        <f>Sheet1!BB18</f>
        <v>3</v>
      </c>
      <c r="CK19">
        <f>Sheet1!BC18</f>
        <v>2</v>
      </c>
      <c r="CL19">
        <f>Sheet1!BD18</f>
        <v>1</v>
      </c>
      <c r="CM19">
        <f>Sheet1!BE18</f>
        <v>1</v>
      </c>
      <c r="CN19">
        <f>Sheet1!BF18</f>
        <v>2</v>
      </c>
      <c r="CO19">
        <f>Sheet1!BG18</f>
        <v>5</v>
      </c>
      <c r="CP19">
        <f>Sheet1!BH18</f>
        <v>6</v>
      </c>
      <c r="CQ19">
        <f>Sheet1!BI18</f>
        <v>6</v>
      </c>
      <c r="CR19">
        <f>Sheet1!BJ18</f>
        <v>6</v>
      </c>
      <c r="CS19">
        <f>Sheet1!BK18</f>
        <v>3</v>
      </c>
      <c r="CT19">
        <f>Sheet1!BL18</f>
        <v>3</v>
      </c>
    </row>
    <row r="20" spans="1:98">
      <c r="A20">
        <f>Sheet1!A19</f>
        <v>18</v>
      </c>
      <c r="B20" t="str">
        <f>Sheet1!B19</f>
        <v>9/29/2009 16:57:30</v>
      </c>
      <c r="C20" t="str">
        <f>Sheet1!E19</f>
        <v>hanasf</v>
      </c>
      <c r="D20" t="str">
        <f t="shared" si="6"/>
        <v>hanasf</v>
      </c>
      <c r="E20">
        <f>Sheet1!F19</f>
        <v>27</v>
      </c>
      <c r="F20">
        <f>VLOOKUP(Sheet1!G19,Sheet3!$B$1:$C$2,2,FALSE)</f>
        <v>1</v>
      </c>
      <c r="G20">
        <f>VLOOKUP(Sheet1!H19,Sheet3!$B$52:$C$74,2,0)</f>
        <v>6</v>
      </c>
      <c r="H20">
        <f>VLOOKUP(Sheet1!I19,Sheet3!$B$5:$C$9,2,FALSE)</f>
        <v>1</v>
      </c>
      <c r="I20">
        <v>4</v>
      </c>
      <c r="K20">
        <f>Sheet1!K19</f>
        <v>3</v>
      </c>
      <c r="L20">
        <f>Sheet1!L19</f>
        <v>20</v>
      </c>
      <c r="M20" s="2">
        <v>5</v>
      </c>
      <c r="N20">
        <f>IF(ISNUMBER(SEARCH("습관적으로",Sheet1!$M19)),1,0)</f>
        <v>0</v>
      </c>
      <c r="O20">
        <f>IF(ISNUMBER(SEARCH("나에 대해 알리고 싶어서",Sheet1!$M19)),1,0)</f>
        <v>0</v>
      </c>
      <c r="P20">
        <f>IF(ISNUMBER(SEARCH("새로운 소식을 알리고 싶어서",Sheet1!$M19)),1,0)</f>
        <v>0</v>
      </c>
      <c r="Q20">
        <f>IF(ISNUMBER(SEARCH("주변 사람들과 관계 맺고 싶어서",Sheet1!$M19)),1,0)</f>
        <v>0</v>
      </c>
      <c r="R20">
        <f>IF(ISNUMBER(SEARCH("다른 사람들과 감정을 공유하고 싶어서",Sheet1!$M19)),1,0)</f>
        <v>1</v>
      </c>
      <c r="S20">
        <f>IF(ISNUMBER(SEARCH("재미있어서",Sheet1!$M19)),1,0)</f>
        <v>0</v>
      </c>
      <c r="T20">
        <f t="shared" si="5"/>
        <v>0</v>
      </c>
      <c r="V20" s="2">
        <v>5</v>
      </c>
      <c r="X20">
        <f>IF(ISNUMBER(SEARCH("me2day 웹페이지",Sheet1!$N19)),1,0)</f>
        <v>0</v>
      </c>
      <c r="Y20">
        <f>IF(ISNUMBER(SEARCH("핸드폰",Sheet1!$N19)),1,0)</f>
        <v>0</v>
      </c>
      <c r="Z20">
        <f>IF(ISNUMBER(SEARCH("블로그",Sheet1!$N19)),1,0)</f>
        <v>0</v>
      </c>
      <c r="AA20">
        <f>IF(ISNUMBER(SEARCH("개인 포탈 서비스",Sheet1!$N19)),1,0)</f>
        <v>0</v>
      </c>
      <c r="AB20">
        <f>IF(ISNUMBER(SEARCH("me2day 어플리케이션",Sheet1!$N19)),1,0)</f>
        <v>1</v>
      </c>
      <c r="AC20">
        <f t="shared" si="1"/>
        <v>0</v>
      </c>
      <c r="AD20">
        <f>IF(Sheet1!O19="있다",1,2)</f>
        <v>1</v>
      </c>
      <c r="AE20">
        <f>Sheet1!P19</f>
        <v>4</v>
      </c>
      <c r="AF20" s="2">
        <v>2</v>
      </c>
      <c r="AH20">
        <f>IF(ISNUMBER(SEARCH("주변 사람들의 소식",Sheet1!$Q19)),1,0)</f>
        <v>0</v>
      </c>
      <c r="AI20">
        <f>IF(ISNUMBER(SEARCH("관심 분야에 대한 소식",Sheet1!$Q19)),1,0)</f>
        <v>1</v>
      </c>
      <c r="AJ20">
        <f>IF(ISNUMBER(SEARCH("관심 분야는 아니지만 사회적 이슈에 대한 소식",Sheet1!$Q19)),1,0)</f>
        <v>0</v>
      </c>
      <c r="AK20">
        <f>IF(ISNUMBER(SEARCH("업무와 관련된 소식",Sheet1!$Q19)),1,0)</f>
        <v>0</v>
      </c>
      <c r="AL20">
        <f t="shared" si="2"/>
        <v>0</v>
      </c>
      <c r="AM20">
        <f>Sheet1!R19</f>
        <v>4</v>
      </c>
      <c r="AN20">
        <v>3</v>
      </c>
      <c r="AP20">
        <f>IF(ISNUMBER(SEARCH("오프라인에서의 친구 관계와 같다",Sheet1!$S19)),1,0)</f>
        <v>0</v>
      </c>
      <c r="AQ20">
        <f>IF(ISNUMBER(SEARCH("오프라인에서의 친구와는 다르지만 친밀감을 나누는 관계이다",Sheet1!$S19)),1,0)</f>
        <v>0</v>
      </c>
      <c r="AR20">
        <f>IF(ISNUMBER(SEARCH("새로운 정보나 글을 주고 받는 관계이다",Sheet1!$S19)),1,0)</f>
        <v>1</v>
      </c>
      <c r="AS20">
        <f>IF(ISNUMBER(SEARCH("단지 친구 신청과 수락으로 이루어진 형식적인 관계이다",Sheet1!$S19)),1,0)</f>
        <v>0</v>
      </c>
      <c r="AT20">
        <f>IF(ISNUMBER(SEARCH("아무 관계도 아니다",Sheet1!$S19)),1,0)</f>
        <v>0</v>
      </c>
      <c r="AU20">
        <f t="shared" si="3"/>
        <v>0</v>
      </c>
      <c r="AV20" t="s">
        <v>797</v>
      </c>
      <c r="AX20">
        <f>IF(ISNUMBER(SEARCH("미투데이 서비스 이용은 정보를 얻기 위함이다",Sheet1!$T19)),1,0)</f>
        <v>0</v>
      </c>
      <c r="AY20">
        <f>IF(ISNUMBER(SEARCH("미투데이 서비스 이용은 오락을 추구하기 위함이다",Sheet1!$T19)),1,0)</f>
        <v>0</v>
      </c>
      <c r="AZ20">
        <f>IF(ISNUMBER(SEARCH("미투데이 서비스 이용은 대인관계 형성과 확충을 위함이다",Sheet1!$T19)),1,0)</f>
        <v>1</v>
      </c>
      <c r="BA20">
        <f>IF(ISNUMBER(SEARCH("미투데이 서비스 이용은  직장(혹은 특정 그룹) 내 커뮤니케이션을 위함이다",Sheet1!$T19)),1,0)</f>
        <v>1</v>
      </c>
      <c r="BB20">
        <f t="shared" si="4"/>
        <v>0</v>
      </c>
      <c r="BC20">
        <f>Sheet1!U19</f>
        <v>3</v>
      </c>
      <c r="BD20">
        <f>Sheet1!V19</f>
        <v>4</v>
      </c>
      <c r="BE20">
        <f>Sheet1!W19</f>
        <v>5</v>
      </c>
      <c r="BF20">
        <f>Sheet1!X19</f>
        <v>6</v>
      </c>
      <c r="BG20">
        <f>Sheet1!Y19</f>
        <v>5</v>
      </c>
      <c r="BH20">
        <f>Sheet1!Z19</f>
        <v>5</v>
      </c>
      <c r="BI20">
        <f>Sheet1!AA19</f>
        <v>5</v>
      </c>
      <c r="BJ20">
        <f>Sheet1!AB19</f>
        <v>5</v>
      </c>
      <c r="BK20">
        <f>Sheet1!AC19</f>
        <v>6</v>
      </c>
      <c r="BL20">
        <f>Sheet1!AD19</f>
        <v>5</v>
      </c>
      <c r="BM20">
        <f>Sheet1!AE19</f>
        <v>5</v>
      </c>
      <c r="BN20">
        <f>Sheet1!AF19</f>
        <v>4</v>
      </c>
      <c r="BO20">
        <f>Sheet1!AG19</f>
        <v>5</v>
      </c>
      <c r="BP20">
        <f>Sheet1!AH19</f>
        <v>5</v>
      </c>
      <c r="BQ20">
        <f>Sheet1!AI19</f>
        <v>5</v>
      </c>
      <c r="BR20">
        <f>Sheet1!AJ19</f>
        <v>5</v>
      </c>
      <c r="BS20">
        <f>Sheet1!AK19</f>
        <v>5</v>
      </c>
      <c r="BT20">
        <f>Sheet1!AL19</f>
        <v>4</v>
      </c>
      <c r="BU20">
        <f>Sheet1!AM19</f>
        <v>6</v>
      </c>
      <c r="BV20">
        <f>Sheet1!AN19</f>
        <v>5</v>
      </c>
      <c r="BW20">
        <f>Sheet1!AO19</f>
        <v>6</v>
      </c>
      <c r="BX20">
        <f>Sheet1!AP19</f>
        <v>6</v>
      </c>
      <c r="BY20">
        <f>Sheet1!AQ19</f>
        <v>6</v>
      </c>
      <c r="BZ20">
        <f>Sheet1!AR19</f>
        <v>5</v>
      </c>
      <c r="CA20">
        <f>Sheet1!AS19</f>
        <v>4</v>
      </c>
      <c r="CB20">
        <f>Sheet1!AT19</f>
        <v>4</v>
      </c>
      <c r="CC20">
        <f>Sheet1!AU19</f>
        <v>5</v>
      </c>
      <c r="CD20">
        <f>Sheet1!AV19</f>
        <v>5</v>
      </c>
      <c r="CE20">
        <f>Sheet1!AW19</f>
        <v>5</v>
      </c>
      <c r="CF20">
        <f>Sheet1!AX19</f>
        <v>3</v>
      </c>
      <c r="CG20">
        <f>Sheet1!AY19</f>
        <v>4</v>
      </c>
      <c r="CH20">
        <f>Sheet1!AZ19</f>
        <v>4</v>
      </c>
      <c r="CI20">
        <f>Sheet1!BA19</f>
        <v>5</v>
      </c>
      <c r="CJ20">
        <f>Sheet1!BB19</f>
        <v>5</v>
      </c>
      <c r="CK20">
        <f>Sheet1!BC19</f>
        <v>4</v>
      </c>
      <c r="CL20">
        <f>Sheet1!BD19</f>
        <v>4</v>
      </c>
      <c r="CM20">
        <f>Sheet1!BE19</f>
        <v>4</v>
      </c>
      <c r="CN20">
        <f>Sheet1!BF19</f>
        <v>5</v>
      </c>
      <c r="CO20">
        <f>Sheet1!BG19</f>
        <v>5</v>
      </c>
      <c r="CP20">
        <f>Sheet1!BH19</f>
        <v>5</v>
      </c>
      <c r="CQ20">
        <f>Sheet1!BI19</f>
        <v>6</v>
      </c>
      <c r="CR20">
        <f>Sheet1!BJ19</f>
        <v>5</v>
      </c>
      <c r="CS20">
        <f>Sheet1!BK19</f>
        <v>2</v>
      </c>
      <c r="CT20">
        <f>Sheet1!BL19</f>
        <v>3</v>
      </c>
    </row>
    <row r="21" spans="1:98">
      <c r="A21">
        <f>Sheet1!A20</f>
        <v>19</v>
      </c>
      <c r="B21" t="str">
        <f>Sheet1!B20</f>
        <v>9/29/2009 16:57:46</v>
      </c>
      <c r="C21" t="str">
        <f>Sheet1!E20</f>
        <v>nightboy</v>
      </c>
      <c r="D21" t="str">
        <f t="shared" si="6"/>
        <v>nightboy</v>
      </c>
      <c r="E21">
        <f>Sheet1!F20</f>
        <v>9</v>
      </c>
      <c r="F21">
        <f>VLOOKUP(Sheet1!G20,Sheet3!$B$1:$C$2,2,FALSE)</f>
        <v>1</v>
      </c>
      <c r="G21">
        <f>VLOOKUP(Sheet1!H20,Sheet3!$B$52:$C$74,2,0)</f>
        <v>5</v>
      </c>
      <c r="H21">
        <f>VLOOKUP(Sheet1!I20,Sheet3!$B$5:$C$9,2,FALSE)</f>
        <v>1</v>
      </c>
      <c r="I21">
        <v>4</v>
      </c>
      <c r="K21">
        <f>Sheet1!K20</f>
        <v>2</v>
      </c>
      <c r="L21">
        <f>Sheet1!L20</f>
        <v>0</v>
      </c>
      <c r="M21" s="2">
        <v>5</v>
      </c>
      <c r="N21">
        <f>IF(ISNUMBER(SEARCH("습관적으로",Sheet1!$M20)),1,0)</f>
        <v>0</v>
      </c>
      <c r="O21">
        <f>IF(ISNUMBER(SEARCH("나에 대해 알리고 싶어서",Sheet1!$M20)),1,0)</f>
        <v>0</v>
      </c>
      <c r="P21">
        <f>IF(ISNUMBER(SEARCH("새로운 소식을 알리고 싶어서",Sheet1!$M20)),1,0)</f>
        <v>0</v>
      </c>
      <c r="Q21">
        <f>IF(ISNUMBER(SEARCH("주변 사람들과 관계 맺고 싶어서",Sheet1!$M20)),1,0)</f>
        <v>0</v>
      </c>
      <c r="R21">
        <f>IF(ISNUMBER(SEARCH("다른 사람들과 감정을 공유하고 싶어서",Sheet1!$M20)),1,0)</f>
        <v>1</v>
      </c>
      <c r="S21">
        <f>IF(ISNUMBER(SEARCH("재미있어서",Sheet1!$M20)),1,0)</f>
        <v>0</v>
      </c>
      <c r="T21">
        <f t="shared" si="5"/>
        <v>0</v>
      </c>
      <c r="V21" s="2">
        <v>1</v>
      </c>
      <c r="X21">
        <f>IF(ISNUMBER(SEARCH("me2day 웹페이지",Sheet1!$N20)),1,0)</f>
        <v>1</v>
      </c>
      <c r="Y21">
        <f>IF(ISNUMBER(SEARCH("핸드폰",Sheet1!$N20)),1,0)</f>
        <v>0</v>
      </c>
      <c r="Z21">
        <f>IF(ISNUMBER(SEARCH("블로그",Sheet1!$N20)),1,0)</f>
        <v>0</v>
      </c>
      <c r="AA21">
        <f>IF(ISNUMBER(SEARCH("개인 포탈 서비스",Sheet1!$N20)),1,0)</f>
        <v>0</v>
      </c>
      <c r="AB21">
        <f>IF(ISNUMBER(SEARCH("me2day 어플리케이션",Sheet1!$N20)),1,0)</f>
        <v>0</v>
      </c>
      <c r="AC21">
        <f t="shared" si="1"/>
        <v>0</v>
      </c>
      <c r="AD21">
        <f>IF(Sheet1!O20="있다",1,2)</f>
        <v>1</v>
      </c>
      <c r="AE21">
        <f>Sheet1!P20</f>
        <v>7</v>
      </c>
      <c r="AF21" s="2">
        <v>1</v>
      </c>
      <c r="AH21">
        <f>IF(ISNUMBER(SEARCH("주변 사람들의 소식",Sheet1!$Q20)),1,0)</f>
        <v>1</v>
      </c>
      <c r="AI21">
        <f>IF(ISNUMBER(SEARCH("관심 분야에 대한 소식",Sheet1!$Q20)),1,0)</f>
        <v>0</v>
      </c>
      <c r="AJ21">
        <f>IF(ISNUMBER(SEARCH("관심 분야는 아니지만 사회적 이슈에 대한 소식",Sheet1!$Q20)),1,0)</f>
        <v>0</v>
      </c>
      <c r="AK21">
        <f>IF(ISNUMBER(SEARCH("업무와 관련된 소식",Sheet1!$Q20)),1,0)</f>
        <v>0</v>
      </c>
      <c r="AL21">
        <f t="shared" si="2"/>
        <v>0</v>
      </c>
      <c r="AM21">
        <f>Sheet1!R20</f>
        <v>7</v>
      </c>
      <c r="AN21">
        <v>2</v>
      </c>
      <c r="AP21">
        <f>IF(ISNUMBER(SEARCH("오프라인에서의 친구 관계와 같다",Sheet1!$S20)),1,0)</f>
        <v>0</v>
      </c>
      <c r="AQ21">
        <f>IF(ISNUMBER(SEARCH("오프라인에서의 친구와는 다르지만 친밀감을 나누는 관계이다",Sheet1!$S20)),1,0)</f>
        <v>1</v>
      </c>
      <c r="AR21">
        <f>IF(ISNUMBER(SEARCH("새로운 정보나 글을 주고 받는 관계이다",Sheet1!$S20)),1,0)</f>
        <v>0</v>
      </c>
      <c r="AS21">
        <f>IF(ISNUMBER(SEARCH("단지 친구 신청과 수락으로 이루어진 형식적인 관계이다",Sheet1!$S20)),1,0)</f>
        <v>0</v>
      </c>
      <c r="AT21">
        <f>IF(ISNUMBER(SEARCH("아무 관계도 아니다",Sheet1!$S20)),1,0)</f>
        <v>0</v>
      </c>
      <c r="AU21">
        <f t="shared" si="3"/>
        <v>0</v>
      </c>
      <c r="AV21">
        <v>1</v>
      </c>
      <c r="AX21">
        <f>IF(ISNUMBER(SEARCH("미투데이 서비스 이용은 정보를 얻기 위함이다",Sheet1!$T20)),1,0)</f>
        <v>1</v>
      </c>
      <c r="AY21">
        <f>IF(ISNUMBER(SEARCH("미투데이 서비스 이용은 오락을 추구하기 위함이다",Sheet1!$T20)),1,0)</f>
        <v>0</v>
      </c>
      <c r="AZ21">
        <f>IF(ISNUMBER(SEARCH("미투데이 서비스 이용은 대인관계 형성과 확충을 위함이다",Sheet1!$T20)),1,0)</f>
        <v>0</v>
      </c>
      <c r="BA21">
        <f>IF(ISNUMBER(SEARCH("미투데이 서비스 이용은  직장(혹은 특정 그룹) 내 커뮤니케이션을 위함이다",Sheet1!$T20)),1,0)</f>
        <v>0</v>
      </c>
      <c r="BB21">
        <f t="shared" si="4"/>
        <v>0</v>
      </c>
      <c r="BC21">
        <f>Sheet1!U20</f>
        <v>5</v>
      </c>
      <c r="BD21">
        <f>Sheet1!V20</f>
        <v>6</v>
      </c>
      <c r="BE21">
        <f>Sheet1!W20</f>
        <v>6</v>
      </c>
      <c r="BF21">
        <f>Sheet1!X20</f>
        <v>6</v>
      </c>
      <c r="BG21">
        <f>Sheet1!Y20</f>
        <v>6</v>
      </c>
      <c r="BH21">
        <f>Sheet1!Z20</f>
        <v>6</v>
      </c>
      <c r="BI21">
        <f>Sheet1!AA20</f>
        <v>4</v>
      </c>
      <c r="BJ21">
        <f>Sheet1!AB20</f>
        <v>4</v>
      </c>
      <c r="BK21">
        <f>Sheet1!AC20</f>
        <v>7</v>
      </c>
      <c r="BL21">
        <f>Sheet1!AD20</f>
        <v>2</v>
      </c>
      <c r="BM21">
        <f>Sheet1!AE20</f>
        <v>5</v>
      </c>
      <c r="BN21">
        <f>Sheet1!AF20</f>
        <v>1</v>
      </c>
      <c r="BO21">
        <f>Sheet1!AG20</f>
        <v>1</v>
      </c>
      <c r="BP21">
        <f>Sheet1!AH20</f>
        <v>5</v>
      </c>
      <c r="BQ21">
        <f>Sheet1!AI20</f>
        <v>7</v>
      </c>
      <c r="BR21">
        <f>Sheet1!AJ20</f>
        <v>7</v>
      </c>
      <c r="BS21">
        <f>Sheet1!AK20</f>
        <v>7</v>
      </c>
      <c r="BT21">
        <f>Sheet1!AL20</f>
        <v>7</v>
      </c>
      <c r="BU21">
        <f>Sheet1!AM20</f>
        <v>7</v>
      </c>
      <c r="BV21">
        <f>Sheet1!AN20</f>
        <v>1</v>
      </c>
      <c r="BW21">
        <f>Sheet1!AO20</f>
        <v>7</v>
      </c>
      <c r="BX21">
        <f>Sheet1!AP20</f>
        <v>4</v>
      </c>
      <c r="BY21">
        <f>Sheet1!AQ20</f>
        <v>4</v>
      </c>
      <c r="BZ21">
        <f>Sheet1!AR20</f>
        <v>7</v>
      </c>
      <c r="CA21">
        <f>Sheet1!AS20</f>
        <v>7</v>
      </c>
      <c r="CB21">
        <f>Sheet1!AT20</f>
        <v>7</v>
      </c>
      <c r="CC21">
        <f>Sheet1!AU20</f>
        <v>1</v>
      </c>
      <c r="CD21">
        <f>Sheet1!AV20</f>
        <v>7</v>
      </c>
      <c r="CE21">
        <f>Sheet1!AW20</f>
        <v>7</v>
      </c>
      <c r="CF21">
        <f>Sheet1!AX20</f>
        <v>1</v>
      </c>
      <c r="CG21">
        <f>Sheet1!AY20</f>
        <v>7</v>
      </c>
      <c r="CH21">
        <f>Sheet1!AZ20</f>
        <v>1</v>
      </c>
      <c r="CI21">
        <f>Sheet1!BA20</f>
        <v>7</v>
      </c>
      <c r="CJ21">
        <f>Sheet1!BB20</f>
        <v>7</v>
      </c>
      <c r="CK21">
        <f>Sheet1!BC20</f>
        <v>7</v>
      </c>
      <c r="CL21">
        <f>Sheet1!BD20</f>
        <v>7</v>
      </c>
      <c r="CM21">
        <f>Sheet1!BE20</f>
        <v>7</v>
      </c>
      <c r="CN21">
        <f>Sheet1!BF20</f>
        <v>7</v>
      </c>
      <c r="CO21">
        <f>Sheet1!BG20</f>
        <v>1</v>
      </c>
      <c r="CP21">
        <f>Sheet1!BH20</f>
        <v>7</v>
      </c>
      <c r="CQ21">
        <f>Sheet1!BI20</f>
        <v>7</v>
      </c>
      <c r="CR21">
        <f>Sheet1!BJ20</f>
        <v>7</v>
      </c>
      <c r="CS21">
        <f>Sheet1!BK20</f>
        <v>1</v>
      </c>
      <c r="CT21">
        <f>Sheet1!BL20</f>
        <v>1</v>
      </c>
    </row>
    <row r="22" spans="1:98">
      <c r="A22">
        <f>Sheet1!A21</f>
        <v>20</v>
      </c>
      <c r="B22" t="str">
        <f>Sheet1!B21</f>
        <v>9/29/2009 16:57:56</v>
      </c>
      <c r="C22" t="str">
        <f>Sheet1!E21</f>
        <v>adoken</v>
      </c>
      <c r="D22" t="str">
        <f t="shared" si="6"/>
        <v>adoken</v>
      </c>
      <c r="E22">
        <f>Sheet1!F21</f>
        <v>25</v>
      </c>
      <c r="F22">
        <f>VLOOKUP(Sheet1!G21,Sheet3!$B$1:$C$2,2,FALSE)</f>
        <v>1</v>
      </c>
      <c r="G22">
        <f>VLOOKUP(Sheet1!H21,Sheet3!$B$52:$C$74,2,0)</f>
        <v>2</v>
      </c>
      <c r="H22">
        <f>VLOOKUP(Sheet1!I21,Sheet3!$B$5:$C$9,2,FALSE)</f>
        <v>1</v>
      </c>
      <c r="I22">
        <v>4</v>
      </c>
      <c r="K22">
        <f>Sheet1!K21</f>
        <v>3</v>
      </c>
      <c r="L22">
        <f>Sheet1!L21</f>
        <v>20</v>
      </c>
      <c r="M22" s="2" t="s">
        <v>776</v>
      </c>
      <c r="N22">
        <f>IF(ISNUMBER(SEARCH("습관적으로",Sheet1!$M21)),1,0)</f>
        <v>1</v>
      </c>
      <c r="O22">
        <f>IF(ISNUMBER(SEARCH("나에 대해 알리고 싶어서",Sheet1!$M21)),1,0)</f>
        <v>0</v>
      </c>
      <c r="P22">
        <f>IF(ISNUMBER(SEARCH("새로운 소식을 알리고 싶어서",Sheet1!$M21)),1,0)</f>
        <v>0</v>
      </c>
      <c r="Q22">
        <f>IF(ISNUMBER(SEARCH("주변 사람들과 관계 맺고 싶어서",Sheet1!$M21)),1,0)</f>
        <v>0</v>
      </c>
      <c r="R22">
        <f>IF(ISNUMBER(SEARCH("다른 사람들과 감정을 공유하고 싶어서",Sheet1!$M21)),1,0)</f>
        <v>1</v>
      </c>
      <c r="S22">
        <f>IF(ISNUMBER(SEARCH("재미있어서",Sheet1!$M21)),1,0)</f>
        <v>1</v>
      </c>
      <c r="T22">
        <f t="shared" si="5"/>
        <v>0</v>
      </c>
      <c r="V22" s="2" t="s">
        <v>770</v>
      </c>
      <c r="X22">
        <f>IF(ISNUMBER(SEARCH("me2day 웹페이지",Sheet1!$N21)),1,0)</f>
        <v>1</v>
      </c>
      <c r="Y22">
        <f>IF(ISNUMBER(SEARCH("핸드폰",Sheet1!$N21)),1,0)</f>
        <v>0</v>
      </c>
      <c r="Z22">
        <f>IF(ISNUMBER(SEARCH("블로그",Sheet1!$N21)),1,0)</f>
        <v>0</v>
      </c>
      <c r="AA22">
        <f>IF(ISNUMBER(SEARCH("개인 포탈 서비스",Sheet1!$N21)),1,0)</f>
        <v>0</v>
      </c>
      <c r="AB22">
        <f>IF(ISNUMBER(SEARCH("me2day 어플리케이션",Sheet1!$N21)),1,0)</f>
        <v>1</v>
      </c>
      <c r="AC22">
        <f t="shared" si="1"/>
        <v>0</v>
      </c>
      <c r="AD22">
        <f>IF(Sheet1!O21="있다",1,2)</f>
        <v>1</v>
      </c>
      <c r="AE22">
        <f>Sheet1!P21</f>
        <v>7</v>
      </c>
      <c r="AF22" s="2" t="s">
        <v>876</v>
      </c>
      <c r="AH22">
        <f>IF(ISNUMBER(SEARCH("주변 사람들의 소식",Sheet1!$Q21)),1,0)</f>
        <v>0</v>
      </c>
      <c r="AI22">
        <f>IF(ISNUMBER(SEARCH("관심 분야에 대한 소식",Sheet1!$Q21)),1,0)</f>
        <v>1</v>
      </c>
      <c r="AJ22">
        <f>IF(ISNUMBER(SEARCH("관심 분야는 아니지만 사회적 이슈에 대한 소식",Sheet1!$Q21)),1,0)</f>
        <v>1</v>
      </c>
      <c r="AK22">
        <f>IF(ISNUMBER(SEARCH("업무와 관련된 소식",Sheet1!$Q21)),1,0)</f>
        <v>0</v>
      </c>
      <c r="AL22">
        <f t="shared" si="2"/>
        <v>0</v>
      </c>
      <c r="AM22">
        <f>Sheet1!R21</f>
        <v>6</v>
      </c>
      <c r="AN22">
        <v>2</v>
      </c>
      <c r="AP22">
        <f>IF(ISNUMBER(SEARCH("오프라인에서의 친구 관계와 같다",Sheet1!$S21)),1,0)</f>
        <v>0</v>
      </c>
      <c r="AQ22">
        <f>IF(ISNUMBER(SEARCH("오프라인에서의 친구와는 다르지만 친밀감을 나누는 관계이다",Sheet1!$S21)),1,0)</f>
        <v>1</v>
      </c>
      <c r="AR22">
        <f>IF(ISNUMBER(SEARCH("새로운 정보나 글을 주고 받는 관계이다",Sheet1!$S21)),1,0)</f>
        <v>0</v>
      </c>
      <c r="AS22">
        <f>IF(ISNUMBER(SEARCH("단지 친구 신청과 수락으로 이루어진 형식적인 관계이다",Sheet1!$S21)),1,0)</f>
        <v>0</v>
      </c>
      <c r="AT22">
        <f>IF(ISNUMBER(SEARCH("아무 관계도 아니다",Sheet1!$S21)),1,0)</f>
        <v>0</v>
      </c>
      <c r="AU22">
        <f t="shared" si="3"/>
        <v>0</v>
      </c>
      <c r="AV22">
        <v>3</v>
      </c>
      <c r="AX22">
        <f>IF(ISNUMBER(SEARCH("미투데이 서비스 이용은 정보를 얻기 위함이다",Sheet1!$T21)),1,0)</f>
        <v>0</v>
      </c>
      <c r="AY22">
        <f>IF(ISNUMBER(SEARCH("미투데이 서비스 이용은 오락을 추구하기 위함이다",Sheet1!$T21)),1,0)</f>
        <v>0</v>
      </c>
      <c r="AZ22">
        <f>IF(ISNUMBER(SEARCH("미투데이 서비스 이용은 대인관계 형성과 확충을 위함이다",Sheet1!$T21)),1,0)</f>
        <v>1</v>
      </c>
      <c r="BA22">
        <f>IF(ISNUMBER(SEARCH("미투데이 서비스 이용은  직장(혹은 특정 그룹) 내 커뮤니케이션을 위함이다",Sheet1!$T21)),1,0)</f>
        <v>0</v>
      </c>
      <c r="BB22">
        <f t="shared" si="4"/>
        <v>0</v>
      </c>
      <c r="BC22">
        <f>Sheet1!U21</f>
        <v>7</v>
      </c>
      <c r="BD22">
        <f>Sheet1!V21</f>
        <v>7</v>
      </c>
      <c r="BE22">
        <f>Sheet1!W21</f>
        <v>7</v>
      </c>
      <c r="BF22">
        <f>Sheet1!X21</f>
        <v>7</v>
      </c>
      <c r="BG22">
        <f>Sheet1!Y21</f>
        <v>7</v>
      </c>
      <c r="BH22">
        <f>Sheet1!Z21</f>
        <v>7</v>
      </c>
      <c r="BI22">
        <f>Sheet1!AA21</f>
        <v>5</v>
      </c>
      <c r="BJ22">
        <f>Sheet1!AB21</f>
        <v>7</v>
      </c>
      <c r="BK22">
        <f>Sheet1!AC21</f>
        <v>7</v>
      </c>
      <c r="BL22">
        <f>Sheet1!AD21</f>
        <v>7</v>
      </c>
      <c r="BM22">
        <f>Sheet1!AE21</f>
        <v>7</v>
      </c>
      <c r="BN22">
        <f>Sheet1!AF21</f>
        <v>7</v>
      </c>
      <c r="BO22">
        <f>Sheet1!AG21</f>
        <v>7</v>
      </c>
      <c r="BP22">
        <f>Sheet1!AH21</f>
        <v>7</v>
      </c>
      <c r="BQ22">
        <f>Sheet1!AI21</f>
        <v>7</v>
      </c>
      <c r="BR22">
        <f>Sheet1!AJ21</f>
        <v>7</v>
      </c>
      <c r="BS22">
        <f>Sheet1!AK21</f>
        <v>7</v>
      </c>
      <c r="BT22">
        <f>Sheet1!AL21</f>
        <v>7</v>
      </c>
      <c r="BU22">
        <f>Sheet1!AM21</f>
        <v>7</v>
      </c>
      <c r="BV22">
        <f>Sheet1!AN21</f>
        <v>1</v>
      </c>
      <c r="BW22">
        <f>Sheet1!AO21</f>
        <v>7</v>
      </c>
      <c r="BX22">
        <f>Sheet1!AP21</f>
        <v>7</v>
      </c>
      <c r="BY22">
        <f>Sheet1!AQ21</f>
        <v>7</v>
      </c>
      <c r="BZ22">
        <f>Sheet1!AR21</f>
        <v>7</v>
      </c>
      <c r="CA22">
        <f>Sheet1!AS21</f>
        <v>7</v>
      </c>
      <c r="CB22">
        <f>Sheet1!AT21</f>
        <v>7</v>
      </c>
      <c r="CC22">
        <f>Sheet1!AU21</f>
        <v>7</v>
      </c>
      <c r="CD22">
        <f>Sheet1!AV21</f>
        <v>7</v>
      </c>
      <c r="CE22">
        <f>Sheet1!AW21</f>
        <v>7</v>
      </c>
      <c r="CF22">
        <f>Sheet1!AX21</f>
        <v>5</v>
      </c>
      <c r="CG22">
        <f>Sheet1!AY21</f>
        <v>5</v>
      </c>
      <c r="CH22">
        <f>Sheet1!AZ21</f>
        <v>7</v>
      </c>
      <c r="CI22">
        <f>Sheet1!BA21</f>
        <v>5</v>
      </c>
      <c r="CJ22">
        <f>Sheet1!BB21</f>
        <v>7</v>
      </c>
      <c r="CK22">
        <f>Sheet1!BC21</f>
        <v>7</v>
      </c>
      <c r="CL22">
        <f>Sheet1!BD21</f>
        <v>7</v>
      </c>
      <c r="CM22">
        <f>Sheet1!BE21</f>
        <v>5</v>
      </c>
      <c r="CN22">
        <f>Sheet1!BF21</f>
        <v>7</v>
      </c>
      <c r="CO22">
        <f>Sheet1!BG21</f>
        <v>7</v>
      </c>
      <c r="CP22">
        <f>Sheet1!BH21</f>
        <v>7</v>
      </c>
      <c r="CQ22">
        <f>Sheet1!BI21</f>
        <v>7</v>
      </c>
      <c r="CR22">
        <f>Sheet1!BJ21</f>
        <v>7</v>
      </c>
      <c r="CS22">
        <f>Sheet1!BK21</f>
        <v>1</v>
      </c>
      <c r="CT22">
        <f>Sheet1!BL21</f>
        <v>1</v>
      </c>
    </row>
    <row r="23" spans="1:98">
      <c r="A23">
        <f>Sheet1!A22</f>
        <v>21</v>
      </c>
      <c r="B23" t="str">
        <f>Sheet1!B22</f>
        <v>9/29/2009 16:58:45</v>
      </c>
      <c r="C23" t="str">
        <f>Sheet1!E22</f>
        <v>babyseeyou25</v>
      </c>
      <c r="D23" t="str">
        <f t="shared" si="6"/>
        <v>babyseeyou25</v>
      </c>
      <c r="E23">
        <f>Sheet1!F22</f>
        <v>23</v>
      </c>
      <c r="F23">
        <f>VLOOKUP(Sheet1!G22,Sheet3!$B$1:$C$2,2,FALSE)</f>
        <v>2</v>
      </c>
      <c r="G23">
        <f>VLOOKUP(Sheet1!H22,Sheet3!$B$52:$C$74,2,0)</f>
        <v>2</v>
      </c>
      <c r="H23">
        <f>VLOOKUP(Sheet1!I22,Sheet3!$B$5:$C$9,2,FALSE)</f>
        <v>1</v>
      </c>
      <c r="I23">
        <v>6</v>
      </c>
      <c r="J23" t="s">
        <v>180</v>
      </c>
      <c r="K23">
        <f>Sheet1!K22</f>
        <v>6</v>
      </c>
      <c r="L23">
        <f>Sheet1!L22</f>
        <v>15</v>
      </c>
      <c r="M23" s="2" t="s">
        <v>777</v>
      </c>
      <c r="N23">
        <f>IF(ISNUMBER(SEARCH("습관적으로",Sheet1!$M22)),1,0)</f>
        <v>0</v>
      </c>
      <c r="O23">
        <f>IF(ISNUMBER(SEARCH("나에 대해 알리고 싶어서",Sheet1!$M22)),1,0)</f>
        <v>0</v>
      </c>
      <c r="P23">
        <f>IF(ISNUMBER(SEARCH("새로운 소식을 알리고 싶어서",Sheet1!$M22)),1,0)</f>
        <v>0</v>
      </c>
      <c r="Q23">
        <f>IF(ISNUMBER(SEARCH("주변 사람들과 관계 맺고 싶어서",Sheet1!$M22)),1,0)</f>
        <v>0</v>
      </c>
      <c r="R23">
        <f>IF(ISNUMBER(SEARCH("다른 사람들과 감정을 공유하고 싶어서",Sheet1!$M22)),1,0)</f>
        <v>0</v>
      </c>
      <c r="S23">
        <f>IF(ISNUMBER(SEARCH("재미있어서",Sheet1!$M22)),1,0)</f>
        <v>1</v>
      </c>
      <c r="T23">
        <f t="shared" si="5"/>
        <v>1</v>
      </c>
      <c r="U23" t="s">
        <v>778</v>
      </c>
      <c r="V23" s="2" t="s">
        <v>821</v>
      </c>
      <c r="X23">
        <f>IF(ISNUMBER(SEARCH("me2day 웹페이지",Sheet1!$N22)),1,0)</f>
        <v>1</v>
      </c>
      <c r="Y23">
        <f>IF(ISNUMBER(SEARCH("핸드폰",Sheet1!$N22)),1,0)</f>
        <v>1</v>
      </c>
      <c r="Z23">
        <f>IF(ISNUMBER(SEARCH("블로그",Sheet1!$N22)),1,0)</f>
        <v>1</v>
      </c>
      <c r="AA23">
        <f>IF(ISNUMBER(SEARCH("개인 포탈 서비스",Sheet1!$N22)),1,0)</f>
        <v>0</v>
      </c>
      <c r="AB23">
        <f>IF(ISNUMBER(SEARCH("me2day 어플리케이션",Sheet1!$N22)),1,0)</f>
        <v>1</v>
      </c>
      <c r="AC23">
        <f t="shared" si="1"/>
        <v>0</v>
      </c>
      <c r="AD23">
        <f>IF(Sheet1!O22="있다",1,2)</f>
        <v>1</v>
      </c>
      <c r="AE23">
        <f>Sheet1!P22</f>
        <v>3</v>
      </c>
      <c r="AF23" s="2" t="s">
        <v>876</v>
      </c>
      <c r="AH23">
        <f>IF(ISNUMBER(SEARCH("주변 사람들의 소식",Sheet1!$Q22)),1,0)</f>
        <v>0</v>
      </c>
      <c r="AI23">
        <f>IF(ISNUMBER(SEARCH("관심 분야에 대한 소식",Sheet1!$Q22)),1,0)</f>
        <v>1</v>
      </c>
      <c r="AJ23">
        <f>IF(ISNUMBER(SEARCH("관심 분야는 아니지만 사회적 이슈에 대한 소식",Sheet1!$Q22)),1,0)</f>
        <v>1</v>
      </c>
      <c r="AK23">
        <f>IF(ISNUMBER(SEARCH("업무와 관련된 소식",Sheet1!$Q22)),1,0)</f>
        <v>0</v>
      </c>
      <c r="AL23">
        <f t="shared" si="2"/>
        <v>0</v>
      </c>
      <c r="AM23">
        <f>Sheet1!R22</f>
        <v>3</v>
      </c>
      <c r="AN23">
        <v>2</v>
      </c>
      <c r="AP23">
        <f>IF(ISNUMBER(SEARCH("오프라인에서의 친구 관계와 같다",Sheet1!$S22)),1,0)</f>
        <v>0</v>
      </c>
      <c r="AQ23">
        <f>IF(ISNUMBER(SEARCH("오프라인에서의 친구와는 다르지만 친밀감을 나누는 관계이다",Sheet1!$S22)),1,0)</f>
        <v>1</v>
      </c>
      <c r="AR23">
        <f>IF(ISNUMBER(SEARCH("새로운 정보나 글을 주고 받는 관계이다",Sheet1!$S22)),1,0)</f>
        <v>0</v>
      </c>
      <c r="AS23">
        <f>IF(ISNUMBER(SEARCH("단지 친구 신청과 수락으로 이루어진 형식적인 관계이다",Sheet1!$S22)),1,0)</f>
        <v>0</v>
      </c>
      <c r="AT23">
        <f>IF(ISNUMBER(SEARCH("아무 관계도 아니다",Sheet1!$S22)),1,0)</f>
        <v>0</v>
      </c>
      <c r="AU23">
        <f t="shared" si="3"/>
        <v>0</v>
      </c>
      <c r="AV23" t="s">
        <v>773</v>
      </c>
      <c r="AW23" t="s">
        <v>908</v>
      </c>
      <c r="AX23">
        <f>IF(ISNUMBER(SEARCH("미투데이 서비스 이용은 정보를 얻기 위함이다",Sheet1!$T22)),1,0)</f>
        <v>0</v>
      </c>
      <c r="AY23">
        <f>IF(ISNUMBER(SEARCH("미투데이 서비스 이용은 오락을 추구하기 위함이다",Sheet1!$T22)),1,0)</f>
        <v>1</v>
      </c>
      <c r="AZ23">
        <f>IF(ISNUMBER(SEARCH("미투데이 서비스 이용은 대인관계 형성과 확충을 위함이다",Sheet1!$T22)),1,0)</f>
        <v>0</v>
      </c>
      <c r="BA23">
        <f>IF(ISNUMBER(SEARCH("미투데이 서비스 이용은  직장(혹은 특정 그룹) 내 커뮤니케이션을 위함이다",Sheet1!$T22)),1,0)</f>
        <v>0</v>
      </c>
      <c r="BB23">
        <f t="shared" si="4"/>
        <v>1</v>
      </c>
      <c r="BC23">
        <f>Sheet1!U22</f>
        <v>3</v>
      </c>
      <c r="BD23">
        <f>Sheet1!V22</f>
        <v>4</v>
      </c>
      <c r="BE23">
        <f>Sheet1!W22</f>
        <v>2</v>
      </c>
      <c r="BF23">
        <f>Sheet1!X22</f>
        <v>3</v>
      </c>
      <c r="BG23">
        <f>Sheet1!Y22</f>
        <v>5</v>
      </c>
      <c r="BH23">
        <f>Sheet1!Z22</f>
        <v>4</v>
      </c>
      <c r="BI23">
        <f>Sheet1!AA22</f>
        <v>2</v>
      </c>
      <c r="BJ23">
        <f>Sheet1!AB22</f>
        <v>2</v>
      </c>
      <c r="BK23">
        <f>Sheet1!AC22</f>
        <v>4</v>
      </c>
      <c r="BL23">
        <f>Sheet1!AD22</f>
        <v>2</v>
      </c>
      <c r="BM23">
        <f>Sheet1!AE22</f>
        <v>6</v>
      </c>
      <c r="BN23">
        <f>Sheet1!AF22</f>
        <v>6</v>
      </c>
      <c r="BO23">
        <f>Sheet1!AG22</f>
        <v>4</v>
      </c>
      <c r="BP23">
        <f>Sheet1!AH22</f>
        <v>4</v>
      </c>
      <c r="BQ23">
        <f>Sheet1!AI22</f>
        <v>4</v>
      </c>
      <c r="BR23">
        <f>Sheet1!AJ22</f>
        <v>5</v>
      </c>
      <c r="BS23">
        <f>Sheet1!AK22</f>
        <v>3</v>
      </c>
      <c r="BT23">
        <f>Sheet1!AL22</f>
        <v>2</v>
      </c>
      <c r="BU23">
        <f>Sheet1!AM22</f>
        <v>3</v>
      </c>
      <c r="BV23">
        <f>Sheet1!AN22</f>
        <v>1</v>
      </c>
      <c r="BW23">
        <f>Sheet1!AO22</f>
        <v>4</v>
      </c>
      <c r="BX23">
        <f>Sheet1!AP22</f>
        <v>3</v>
      </c>
      <c r="BY23">
        <f>Sheet1!AQ22</f>
        <v>2</v>
      </c>
      <c r="BZ23">
        <f>Sheet1!AR22</f>
        <v>3</v>
      </c>
      <c r="CA23">
        <f>Sheet1!AS22</f>
        <v>4</v>
      </c>
      <c r="CB23">
        <f>Sheet1!AT22</f>
        <v>4</v>
      </c>
      <c r="CC23">
        <f>Sheet1!AU22</f>
        <v>2</v>
      </c>
      <c r="CD23">
        <f>Sheet1!AV22</f>
        <v>4</v>
      </c>
      <c r="CE23">
        <f>Sheet1!AW22</f>
        <v>4</v>
      </c>
      <c r="CF23">
        <f>Sheet1!AX22</f>
        <v>3</v>
      </c>
      <c r="CG23">
        <f>Sheet1!AY22</f>
        <v>2</v>
      </c>
      <c r="CH23">
        <f>Sheet1!AZ22</f>
        <v>3</v>
      </c>
      <c r="CI23">
        <f>Sheet1!BA22</f>
        <v>3</v>
      </c>
      <c r="CJ23">
        <f>Sheet1!BB22</f>
        <v>5</v>
      </c>
      <c r="CK23">
        <f>Sheet1!BC22</f>
        <v>2</v>
      </c>
      <c r="CL23">
        <f>Sheet1!BD22</f>
        <v>2</v>
      </c>
      <c r="CM23">
        <f>Sheet1!BE22</f>
        <v>2</v>
      </c>
      <c r="CN23">
        <f>Sheet1!BF22</f>
        <v>3</v>
      </c>
      <c r="CO23">
        <f>Sheet1!BG22</f>
        <v>4</v>
      </c>
      <c r="CP23">
        <f>Sheet1!BH22</f>
        <v>6</v>
      </c>
      <c r="CQ23">
        <f>Sheet1!BI22</f>
        <v>4</v>
      </c>
      <c r="CR23">
        <f>Sheet1!BJ22</f>
        <v>4</v>
      </c>
      <c r="CS23">
        <f>Sheet1!BK22</f>
        <v>2</v>
      </c>
      <c r="CT23">
        <f>Sheet1!BL22</f>
        <v>2</v>
      </c>
    </row>
    <row r="24" spans="1:98">
      <c r="A24">
        <f>Sheet1!A23</f>
        <v>22</v>
      </c>
      <c r="B24" t="str">
        <f>Sheet1!B23</f>
        <v>9/29/2009 17:04:43</v>
      </c>
      <c r="C24" t="str">
        <f>Sheet1!E23</f>
        <v>베라아키(harukasmi)</v>
      </c>
      <c r="D24" t="s">
        <v>1042</v>
      </c>
      <c r="E24">
        <f>Sheet1!F23</f>
        <v>28</v>
      </c>
      <c r="F24">
        <f>VLOOKUP(Sheet1!G23,Sheet3!$B$1:$C$2,2,FALSE)</f>
        <v>2</v>
      </c>
      <c r="G24">
        <f>VLOOKUP(Sheet1!H23,Sheet3!$B$52:$C$74,2,0)</f>
        <v>10</v>
      </c>
      <c r="H24">
        <f>VLOOKUP(Sheet1!I23,Sheet3!$B$5:$C$9,2,FALSE)</f>
        <v>1</v>
      </c>
      <c r="I24">
        <v>1</v>
      </c>
      <c r="K24">
        <f>Sheet1!K23</f>
        <v>2</v>
      </c>
      <c r="L24">
        <f>Sheet1!L23</f>
        <v>2</v>
      </c>
      <c r="M24" s="2">
        <v>1</v>
      </c>
      <c r="N24">
        <f>IF(ISNUMBER(SEARCH("습관적으로",Sheet1!$M23)),1,0)</f>
        <v>1</v>
      </c>
      <c r="O24">
        <f>IF(ISNUMBER(SEARCH("나에 대해 알리고 싶어서",Sheet1!$M23)),1,0)</f>
        <v>0</v>
      </c>
      <c r="P24">
        <f>IF(ISNUMBER(SEARCH("새로운 소식을 알리고 싶어서",Sheet1!$M23)),1,0)</f>
        <v>0</v>
      </c>
      <c r="Q24">
        <f>IF(ISNUMBER(SEARCH("주변 사람들과 관계 맺고 싶어서",Sheet1!$M23)),1,0)</f>
        <v>0</v>
      </c>
      <c r="R24">
        <f>IF(ISNUMBER(SEARCH("다른 사람들과 감정을 공유하고 싶어서",Sheet1!$M23)),1,0)</f>
        <v>0</v>
      </c>
      <c r="S24">
        <f>IF(ISNUMBER(SEARCH("재미있어서",Sheet1!$M23)),1,0)</f>
        <v>0</v>
      </c>
      <c r="T24">
        <f t="shared" si="5"/>
        <v>0</v>
      </c>
      <c r="V24" s="2">
        <v>1</v>
      </c>
      <c r="X24">
        <f>IF(ISNUMBER(SEARCH("me2day 웹페이지",Sheet1!$N23)),1,0)</f>
        <v>1</v>
      </c>
      <c r="Y24">
        <f>IF(ISNUMBER(SEARCH("핸드폰",Sheet1!$N23)),1,0)</f>
        <v>0</v>
      </c>
      <c r="Z24">
        <f>IF(ISNUMBER(SEARCH("블로그",Sheet1!$N23)),1,0)</f>
        <v>0</v>
      </c>
      <c r="AA24">
        <f>IF(ISNUMBER(SEARCH("개인 포탈 서비스",Sheet1!$N23)),1,0)</f>
        <v>0</v>
      </c>
      <c r="AB24">
        <f>IF(ISNUMBER(SEARCH("me2day 어플리케이션",Sheet1!$N23)),1,0)</f>
        <v>0</v>
      </c>
      <c r="AC24">
        <f t="shared" si="1"/>
        <v>0</v>
      </c>
      <c r="AD24">
        <f>IF(Sheet1!O23="있다",1,2)</f>
        <v>1</v>
      </c>
      <c r="AE24">
        <f>Sheet1!P23</f>
        <v>5</v>
      </c>
      <c r="AF24" s="2">
        <v>2</v>
      </c>
      <c r="AH24">
        <f>IF(ISNUMBER(SEARCH("주변 사람들의 소식",Sheet1!$Q23)),1,0)</f>
        <v>0</v>
      </c>
      <c r="AI24">
        <f>IF(ISNUMBER(SEARCH("관심 분야에 대한 소식",Sheet1!$Q23)),1,0)</f>
        <v>1</v>
      </c>
      <c r="AJ24">
        <f>IF(ISNUMBER(SEARCH("관심 분야는 아니지만 사회적 이슈에 대한 소식",Sheet1!$Q23)),1,0)</f>
        <v>0</v>
      </c>
      <c r="AK24">
        <f>IF(ISNUMBER(SEARCH("업무와 관련된 소식",Sheet1!$Q23)),1,0)</f>
        <v>0</v>
      </c>
      <c r="AL24">
        <f t="shared" si="2"/>
        <v>0</v>
      </c>
      <c r="AM24">
        <f>Sheet1!R23</f>
        <v>5</v>
      </c>
      <c r="AN24">
        <v>3</v>
      </c>
      <c r="AP24">
        <f>IF(ISNUMBER(SEARCH("오프라인에서의 친구 관계와 같다",Sheet1!$S23)),1,0)</f>
        <v>0</v>
      </c>
      <c r="AQ24">
        <f>IF(ISNUMBER(SEARCH("오프라인에서의 친구와는 다르지만 친밀감을 나누는 관계이다",Sheet1!$S23)),1,0)</f>
        <v>0</v>
      </c>
      <c r="AR24">
        <f>IF(ISNUMBER(SEARCH("새로운 정보나 글을 주고 받는 관계이다",Sheet1!$S23)),1,0)</f>
        <v>1</v>
      </c>
      <c r="AS24">
        <f>IF(ISNUMBER(SEARCH("단지 친구 신청과 수락으로 이루어진 형식적인 관계이다",Sheet1!$S23)),1,0)</f>
        <v>0</v>
      </c>
      <c r="AT24">
        <f>IF(ISNUMBER(SEARCH("아무 관계도 아니다",Sheet1!$S23)),1,0)</f>
        <v>0</v>
      </c>
      <c r="AU24">
        <f t="shared" si="3"/>
        <v>0</v>
      </c>
      <c r="AV24">
        <v>2</v>
      </c>
      <c r="AX24">
        <f>IF(ISNUMBER(SEARCH("미투데이 서비스 이용은 정보를 얻기 위함이다",Sheet1!$T23)),1,0)</f>
        <v>0</v>
      </c>
      <c r="AY24">
        <f>IF(ISNUMBER(SEARCH("미투데이 서비스 이용은 오락을 추구하기 위함이다",Sheet1!$T23)),1,0)</f>
        <v>1</v>
      </c>
      <c r="AZ24">
        <f>IF(ISNUMBER(SEARCH("미투데이 서비스 이용은 대인관계 형성과 확충을 위함이다",Sheet1!$T23)),1,0)</f>
        <v>0</v>
      </c>
      <c r="BA24">
        <f>IF(ISNUMBER(SEARCH("미투데이 서비스 이용은  직장(혹은 특정 그룹) 내 커뮤니케이션을 위함이다",Sheet1!$T23)),1,0)</f>
        <v>0</v>
      </c>
      <c r="BB24">
        <f t="shared" si="4"/>
        <v>0</v>
      </c>
      <c r="BC24">
        <f>Sheet1!U23</f>
        <v>3</v>
      </c>
      <c r="BD24">
        <f>Sheet1!V23</f>
        <v>4</v>
      </c>
      <c r="BE24">
        <f>Sheet1!W23</f>
        <v>2</v>
      </c>
      <c r="BF24">
        <f>Sheet1!X23</f>
        <v>5</v>
      </c>
      <c r="BG24">
        <f>Sheet1!Y23</f>
        <v>6</v>
      </c>
      <c r="BH24">
        <f>Sheet1!Z23</f>
        <v>5</v>
      </c>
      <c r="BI24">
        <f>Sheet1!AA23</f>
        <v>5</v>
      </c>
      <c r="BJ24">
        <f>Sheet1!AB23</f>
        <v>5</v>
      </c>
      <c r="BK24">
        <f>Sheet1!AC23</f>
        <v>5</v>
      </c>
      <c r="BL24">
        <f>Sheet1!AD23</f>
        <v>3</v>
      </c>
      <c r="BM24">
        <f>Sheet1!AE23</f>
        <v>6</v>
      </c>
      <c r="BN24">
        <f>Sheet1!AF23</f>
        <v>5</v>
      </c>
      <c r="BO24">
        <f>Sheet1!AG23</f>
        <v>5</v>
      </c>
      <c r="BP24">
        <f>Sheet1!AH23</f>
        <v>4</v>
      </c>
      <c r="BQ24">
        <f>Sheet1!AI23</f>
        <v>6</v>
      </c>
      <c r="BR24">
        <f>Sheet1!AJ23</f>
        <v>5</v>
      </c>
      <c r="BS24">
        <f>Sheet1!AK23</f>
        <v>6</v>
      </c>
      <c r="BT24">
        <f>Sheet1!AL23</f>
        <v>5</v>
      </c>
      <c r="BU24">
        <f>Sheet1!AM23</f>
        <v>6</v>
      </c>
      <c r="BV24">
        <f>Sheet1!AN23</f>
        <v>6</v>
      </c>
      <c r="BW24">
        <f>Sheet1!AO23</f>
        <v>5</v>
      </c>
      <c r="BX24">
        <f>Sheet1!AP23</f>
        <v>6</v>
      </c>
      <c r="BY24">
        <f>Sheet1!AQ23</f>
        <v>5</v>
      </c>
      <c r="BZ24">
        <f>Sheet1!AR23</f>
        <v>5</v>
      </c>
      <c r="CA24">
        <f>Sheet1!AS23</f>
        <v>6</v>
      </c>
      <c r="CB24">
        <f>Sheet1!AT23</f>
        <v>6</v>
      </c>
      <c r="CC24">
        <f>Sheet1!AU23</f>
        <v>3</v>
      </c>
      <c r="CD24">
        <f>Sheet1!AV23</f>
        <v>6</v>
      </c>
      <c r="CE24">
        <f>Sheet1!AW23</f>
        <v>6</v>
      </c>
      <c r="CF24">
        <f>Sheet1!AX23</f>
        <v>7</v>
      </c>
      <c r="CG24">
        <f>Sheet1!AY23</f>
        <v>3</v>
      </c>
      <c r="CH24">
        <f>Sheet1!AZ23</f>
        <v>5</v>
      </c>
      <c r="CI24">
        <f>Sheet1!BA23</f>
        <v>3</v>
      </c>
      <c r="CJ24">
        <f>Sheet1!BB23</f>
        <v>3</v>
      </c>
      <c r="CK24">
        <f>Sheet1!BC23</f>
        <v>4</v>
      </c>
      <c r="CL24">
        <f>Sheet1!BD23</f>
        <v>4</v>
      </c>
      <c r="CM24">
        <f>Sheet1!BE23</f>
        <v>4</v>
      </c>
      <c r="CN24">
        <f>Sheet1!BF23</f>
        <v>4</v>
      </c>
      <c r="CO24">
        <f>Sheet1!BG23</f>
        <v>1</v>
      </c>
      <c r="CP24">
        <f>Sheet1!BH23</f>
        <v>5</v>
      </c>
      <c r="CQ24">
        <f>Sheet1!BI23</f>
        <v>5</v>
      </c>
      <c r="CR24">
        <f>Sheet1!BJ23</f>
        <v>5</v>
      </c>
      <c r="CS24">
        <f>Sheet1!BK23</f>
        <v>5</v>
      </c>
      <c r="CT24">
        <f>Sheet1!BL23</f>
        <v>6</v>
      </c>
    </row>
    <row r="25" spans="1:98">
      <c r="A25">
        <f>Sheet1!A24</f>
        <v>23</v>
      </c>
      <c r="B25" t="str">
        <f>Sheet1!B24</f>
        <v>9/29/2009 17:09:41</v>
      </c>
      <c r="C25" t="str">
        <f>Sheet1!E24</f>
        <v>jynet5</v>
      </c>
      <c r="D25" t="str">
        <f t="shared" si="6"/>
        <v>jynet5</v>
      </c>
      <c r="E25">
        <f>Sheet1!F24</f>
        <v>19</v>
      </c>
      <c r="F25">
        <f>VLOOKUP(Sheet1!G24,Sheet3!$B$1:$C$2,2,FALSE)</f>
        <v>1</v>
      </c>
      <c r="G25">
        <f>VLOOKUP(Sheet1!H24,Sheet3!$B$52:$C$74,2,0)</f>
        <v>3</v>
      </c>
      <c r="H25">
        <f>VLOOKUP(Sheet1!I24,Sheet3!$B$5:$C$9,2,FALSE)</f>
        <v>1</v>
      </c>
      <c r="I25">
        <v>4</v>
      </c>
      <c r="K25">
        <f>Sheet1!K24</f>
        <v>2</v>
      </c>
      <c r="L25">
        <f>Sheet1!L24</f>
        <v>2</v>
      </c>
      <c r="M25" s="2" t="s">
        <v>772</v>
      </c>
      <c r="N25">
        <f>IF(ISNUMBER(SEARCH("습관적으로",Sheet1!$M24)),1,0)</f>
        <v>0</v>
      </c>
      <c r="O25">
        <f>IF(ISNUMBER(SEARCH("나에 대해 알리고 싶어서",Sheet1!$M24)),1,0)</f>
        <v>0</v>
      </c>
      <c r="P25">
        <f>IF(ISNUMBER(SEARCH("새로운 소식을 알리고 싶어서",Sheet1!$M24)),1,0)</f>
        <v>0</v>
      </c>
      <c r="Q25">
        <f>IF(ISNUMBER(SEARCH("주변 사람들과 관계 맺고 싶어서",Sheet1!$M24)),1,0)</f>
        <v>1</v>
      </c>
      <c r="R25">
        <f>IF(ISNUMBER(SEARCH("다른 사람들과 감정을 공유하고 싶어서",Sheet1!$M24)),1,0)</f>
        <v>0</v>
      </c>
      <c r="S25">
        <f>IF(ISNUMBER(SEARCH("재미있어서",Sheet1!$M24)),1,0)</f>
        <v>1</v>
      </c>
      <c r="T25">
        <f t="shared" si="5"/>
        <v>0</v>
      </c>
      <c r="V25" s="2">
        <v>1</v>
      </c>
      <c r="X25">
        <f>IF(ISNUMBER(SEARCH("me2day 웹페이지",Sheet1!$N24)),1,0)</f>
        <v>1</v>
      </c>
      <c r="Y25">
        <f>IF(ISNUMBER(SEARCH("핸드폰",Sheet1!$N24)),1,0)</f>
        <v>0</v>
      </c>
      <c r="Z25">
        <f>IF(ISNUMBER(SEARCH("블로그",Sheet1!$N24)),1,0)</f>
        <v>0</v>
      </c>
      <c r="AA25">
        <f>IF(ISNUMBER(SEARCH("개인 포탈 서비스",Sheet1!$N24)),1,0)</f>
        <v>0</v>
      </c>
      <c r="AB25">
        <f>IF(ISNUMBER(SEARCH("me2day 어플리케이션",Sheet1!$N24)),1,0)</f>
        <v>0</v>
      </c>
      <c r="AC25">
        <f t="shared" si="1"/>
        <v>0</v>
      </c>
      <c r="AD25">
        <f>IF(Sheet1!O24="있다",1,2)</f>
        <v>2</v>
      </c>
      <c r="AE25">
        <f>Sheet1!P24</f>
        <v>5</v>
      </c>
      <c r="AF25" s="2" t="s">
        <v>825</v>
      </c>
      <c r="AH25">
        <f>IF(ISNUMBER(SEARCH("주변 사람들의 소식",Sheet1!$Q24)),1,0)</f>
        <v>1</v>
      </c>
      <c r="AI25">
        <f>IF(ISNUMBER(SEARCH("관심 분야에 대한 소식",Sheet1!$Q24)),1,0)</f>
        <v>1</v>
      </c>
      <c r="AJ25">
        <f>IF(ISNUMBER(SEARCH("관심 분야는 아니지만 사회적 이슈에 대한 소식",Sheet1!$Q24)),1,0)</f>
        <v>1</v>
      </c>
      <c r="AK25">
        <f>IF(ISNUMBER(SEARCH("업무와 관련된 소식",Sheet1!$Q24)),1,0)</f>
        <v>0</v>
      </c>
      <c r="AL25">
        <f t="shared" si="2"/>
        <v>0</v>
      </c>
      <c r="AM25">
        <f>Sheet1!R24</f>
        <v>5</v>
      </c>
      <c r="AN25" t="s">
        <v>876</v>
      </c>
      <c r="AP25">
        <f>IF(ISNUMBER(SEARCH("오프라인에서의 친구 관계와 같다",Sheet1!$S24)),1,0)</f>
        <v>0</v>
      </c>
      <c r="AQ25">
        <f>IF(ISNUMBER(SEARCH("오프라인에서의 친구와는 다르지만 친밀감을 나누는 관계이다",Sheet1!$S24)),1,0)</f>
        <v>1</v>
      </c>
      <c r="AR25">
        <f>IF(ISNUMBER(SEARCH("새로운 정보나 글을 주고 받는 관계이다",Sheet1!$S24)),1,0)</f>
        <v>1</v>
      </c>
      <c r="AS25">
        <f>IF(ISNUMBER(SEARCH("단지 친구 신청과 수락으로 이루어진 형식적인 관계이다",Sheet1!$S24)),1,0)</f>
        <v>0</v>
      </c>
      <c r="AT25">
        <f>IF(ISNUMBER(SEARCH("아무 관계도 아니다",Sheet1!$S24)),1,0)</f>
        <v>0</v>
      </c>
      <c r="AU25">
        <f t="shared" si="3"/>
        <v>0</v>
      </c>
      <c r="AV25" t="s">
        <v>877</v>
      </c>
      <c r="AX25">
        <f>IF(ISNUMBER(SEARCH("미투데이 서비스 이용은 정보를 얻기 위함이다",Sheet1!$T24)),1,0)</f>
        <v>1</v>
      </c>
      <c r="AY25">
        <f>IF(ISNUMBER(SEARCH("미투데이 서비스 이용은 오락을 추구하기 위함이다",Sheet1!$T24)),1,0)</f>
        <v>1</v>
      </c>
      <c r="AZ25">
        <f>IF(ISNUMBER(SEARCH("미투데이 서비스 이용은 대인관계 형성과 확충을 위함이다",Sheet1!$T24)),1,0)</f>
        <v>0</v>
      </c>
      <c r="BA25">
        <f>IF(ISNUMBER(SEARCH("미투데이 서비스 이용은  직장(혹은 특정 그룹) 내 커뮤니케이션을 위함이다",Sheet1!$T24)),1,0)</f>
        <v>0</v>
      </c>
      <c r="BB25">
        <f t="shared" si="4"/>
        <v>0</v>
      </c>
      <c r="BC25">
        <f>Sheet1!U24</f>
        <v>3</v>
      </c>
      <c r="BD25">
        <f>Sheet1!V24</f>
        <v>4</v>
      </c>
      <c r="BE25">
        <f>Sheet1!W24</f>
        <v>4</v>
      </c>
      <c r="BF25">
        <f>Sheet1!X24</f>
        <v>4</v>
      </c>
      <c r="BG25">
        <f>Sheet1!Y24</f>
        <v>5</v>
      </c>
      <c r="BH25">
        <f>Sheet1!Z24</f>
        <v>5</v>
      </c>
      <c r="BI25">
        <f>Sheet1!AA24</f>
        <v>4</v>
      </c>
      <c r="BJ25">
        <f>Sheet1!AB24</f>
        <v>4</v>
      </c>
      <c r="BK25">
        <f>Sheet1!AC24</f>
        <v>5</v>
      </c>
      <c r="BL25">
        <f>Sheet1!AD24</f>
        <v>3</v>
      </c>
      <c r="BM25">
        <f>Sheet1!AE24</f>
        <v>5</v>
      </c>
      <c r="BN25">
        <f>Sheet1!AF24</f>
        <v>5</v>
      </c>
      <c r="BO25">
        <f>Sheet1!AG24</f>
        <v>4</v>
      </c>
      <c r="BP25">
        <f>Sheet1!AH24</f>
        <v>6</v>
      </c>
      <c r="BQ25">
        <f>Sheet1!AI24</f>
        <v>5</v>
      </c>
      <c r="BR25">
        <f>Sheet1!AJ24</f>
        <v>5</v>
      </c>
      <c r="BS25">
        <f>Sheet1!AK24</f>
        <v>7</v>
      </c>
      <c r="BT25">
        <f>Sheet1!AL24</f>
        <v>6</v>
      </c>
      <c r="BU25">
        <f>Sheet1!AM24</f>
        <v>5</v>
      </c>
      <c r="BV25">
        <f>Sheet1!AN24</f>
        <v>2</v>
      </c>
      <c r="BW25">
        <f>Sheet1!AO24</f>
        <v>5</v>
      </c>
      <c r="BX25">
        <f>Sheet1!AP24</f>
        <v>5</v>
      </c>
      <c r="BY25">
        <f>Sheet1!AQ24</f>
        <v>5</v>
      </c>
      <c r="BZ25">
        <f>Sheet1!AR24</f>
        <v>4</v>
      </c>
      <c r="CA25">
        <f>Sheet1!AS24</f>
        <v>5</v>
      </c>
      <c r="CB25">
        <f>Sheet1!AT24</f>
        <v>4</v>
      </c>
      <c r="CC25">
        <f>Sheet1!AU24</f>
        <v>5</v>
      </c>
      <c r="CD25">
        <f>Sheet1!AV24</f>
        <v>5</v>
      </c>
      <c r="CE25">
        <f>Sheet1!AW24</f>
        <v>5</v>
      </c>
      <c r="CF25">
        <f>Sheet1!AX24</f>
        <v>5</v>
      </c>
      <c r="CG25">
        <f>Sheet1!AY24</f>
        <v>4</v>
      </c>
      <c r="CH25">
        <f>Sheet1!AZ24</f>
        <v>4</v>
      </c>
      <c r="CI25">
        <f>Sheet1!BA24</f>
        <v>4</v>
      </c>
      <c r="CJ25">
        <f>Sheet1!BB24</f>
        <v>4</v>
      </c>
      <c r="CK25">
        <f>Sheet1!BC24</f>
        <v>4</v>
      </c>
      <c r="CL25">
        <f>Sheet1!BD24</f>
        <v>4</v>
      </c>
      <c r="CM25">
        <f>Sheet1!BE24</f>
        <v>5</v>
      </c>
      <c r="CN25">
        <f>Sheet1!BF24</f>
        <v>5</v>
      </c>
      <c r="CO25">
        <f>Sheet1!BG24</f>
        <v>5</v>
      </c>
      <c r="CP25">
        <f>Sheet1!BH24</f>
        <v>3</v>
      </c>
      <c r="CQ25">
        <f>Sheet1!BI24</f>
        <v>5</v>
      </c>
      <c r="CR25">
        <f>Sheet1!BJ24</f>
        <v>4</v>
      </c>
      <c r="CS25">
        <f>Sheet1!BK24</f>
        <v>3</v>
      </c>
      <c r="CT25">
        <f>Sheet1!BL24</f>
        <v>4</v>
      </c>
    </row>
    <row r="26" spans="1:98">
      <c r="A26">
        <f>Sheet1!A25</f>
        <v>24</v>
      </c>
      <c r="B26" t="str">
        <f>Sheet1!B25</f>
        <v>9/29/2009 17:11:13</v>
      </c>
      <c r="C26" t="str">
        <f>Sheet1!E25</f>
        <v>joahlove</v>
      </c>
      <c r="D26" t="str">
        <f t="shared" si="6"/>
        <v>joahlove</v>
      </c>
      <c r="E26">
        <f>Sheet1!F25</f>
        <v>25</v>
      </c>
      <c r="F26">
        <f>VLOOKUP(Sheet1!G25,Sheet3!$B$1:$C$2,2,FALSE)</f>
        <v>2</v>
      </c>
      <c r="G26">
        <f>VLOOKUP(Sheet1!H25,Sheet3!$B$52:$C$74,2,0)</f>
        <v>23</v>
      </c>
      <c r="H26">
        <f>VLOOKUP(Sheet1!I25,Sheet3!$B$5:$C$9,2,FALSE)</f>
        <v>1</v>
      </c>
      <c r="I26">
        <v>1</v>
      </c>
      <c r="K26">
        <v>7.5</v>
      </c>
      <c r="L26">
        <v>75</v>
      </c>
      <c r="M26" s="2" t="s">
        <v>771</v>
      </c>
      <c r="N26">
        <f>IF(ISNUMBER(SEARCH("습관적으로",Sheet1!$M25)),1,0)</f>
        <v>0</v>
      </c>
      <c r="O26">
        <f>IF(ISNUMBER(SEARCH("나에 대해 알리고 싶어서",Sheet1!$M25)),1,0)</f>
        <v>0</v>
      </c>
      <c r="P26">
        <f>IF(ISNUMBER(SEARCH("새로운 소식을 알리고 싶어서",Sheet1!$M25)),1,0)</f>
        <v>0</v>
      </c>
      <c r="Q26">
        <f>IF(ISNUMBER(SEARCH("주변 사람들과 관계 맺고 싶어서",Sheet1!$M25)),1,0)</f>
        <v>0</v>
      </c>
      <c r="R26">
        <f>IF(ISNUMBER(SEARCH("다른 사람들과 감정을 공유하고 싶어서",Sheet1!$M25)),1,0)</f>
        <v>1</v>
      </c>
      <c r="S26">
        <f>IF(ISNUMBER(SEARCH("재미있어서",Sheet1!$M25)),1,0)</f>
        <v>1</v>
      </c>
      <c r="T26">
        <f t="shared" si="5"/>
        <v>0</v>
      </c>
      <c r="V26" s="2" t="s">
        <v>770</v>
      </c>
      <c r="X26">
        <f>IF(ISNUMBER(SEARCH("me2day 웹페이지",Sheet1!$N25)),1,0)</f>
        <v>1</v>
      </c>
      <c r="Y26">
        <f>IF(ISNUMBER(SEARCH("핸드폰",Sheet1!$N25)),1,0)</f>
        <v>0</v>
      </c>
      <c r="Z26">
        <f>IF(ISNUMBER(SEARCH("블로그",Sheet1!$N25)),1,0)</f>
        <v>0</v>
      </c>
      <c r="AA26">
        <f>IF(ISNUMBER(SEARCH("개인 포탈 서비스",Sheet1!$N25)),1,0)</f>
        <v>0</v>
      </c>
      <c r="AB26">
        <f>IF(ISNUMBER(SEARCH("me2day 어플리케이션",Sheet1!$N25)),1,0)</f>
        <v>1</v>
      </c>
      <c r="AC26">
        <f t="shared" si="1"/>
        <v>0</v>
      </c>
      <c r="AD26">
        <f>IF(Sheet1!O25="있다",1,2)</f>
        <v>1</v>
      </c>
      <c r="AE26">
        <f>Sheet1!P25</f>
        <v>5</v>
      </c>
      <c r="AF26" s="2" t="s">
        <v>786</v>
      </c>
      <c r="AH26">
        <f>IF(ISNUMBER(SEARCH("주변 사람들의 소식",Sheet1!$Q25)),1,0)</f>
        <v>1</v>
      </c>
      <c r="AI26">
        <f>IF(ISNUMBER(SEARCH("관심 분야에 대한 소식",Sheet1!$Q25)),1,0)</f>
        <v>0</v>
      </c>
      <c r="AJ26">
        <f>IF(ISNUMBER(SEARCH("관심 분야는 아니지만 사회적 이슈에 대한 소식",Sheet1!$Q25)),1,0)</f>
        <v>1</v>
      </c>
      <c r="AK26">
        <f>IF(ISNUMBER(SEARCH("업무와 관련된 소식",Sheet1!$Q25)),1,0)</f>
        <v>0</v>
      </c>
      <c r="AL26">
        <f t="shared" si="2"/>
        <v>0</v>
      </c>
      <c r="AM26">
        <f>Sheet1!R25</f>
        <v>4</v>
      </c>
      <c r="AN26" t="s">
        <v>885</v>
      </c>
      <c r="AP26">
        <f>IF(ISNUMBER(SEARCH("오프라인에서의 친구 관계와 같다",Sheet1!$S25)),1,0)</f>
        <v>0</v>
      </c>
      <c r="AQ26">
        <f>IF(ISNUMBER(SEARCH("오프라인에서의 친구와는 다르지만 친밀감을 나누는 관계이다",Sheet1!$S25)),1,0)</f>
        <v>1</v>
      </c>
      <c r="AR26">
        <f>IF(ISNUMBER(SEARCH("새로운 정보나 글을 주고 받는 관계이다",Sheet1!$S25)),1,0)</f>
        <v>1</v>
      </c>
      <c r="AS26">
        <f>IF(ISNUMBER(SEARCH("단지 친구 신청과 수락으로 이루어진 형식적인 관계이다",Sheet1!$S25)),1,0)</f>
        <v>1</v>
      </c>
      <c r="AT26">
        <f>IF(ISNUMBER(SEARCH("아무 관계도 아니다",Sheet1!$S25)),1,0)</f>
        <v>0</v>
      </c>
      <c r="AU26">
        <f t="shared" si="3"/>
        <v>0</v>
      </c>
      <c r="AV26" t="s">
        <v>876</v>
      </c>
      <c r="AX26">
        <f>IF(ISNUMBER(SEARCH("미투데이 서비스 이용은 정보를 얻기 위함이다",Sheet1!$T25)),1,0)</f>
        <v>0</v>
      </c>
      <c r="AY26">
        <f>IF(ISNUMBER(SEARCH("미투데이 서비스 이용은 오락을 추구하기 위함이다",Sheet1!$T25)),1,0)</f>
        <v>1</v>
      </c>
      <c r="AZ26">
        <f>IF(ISNUMBER(SEARCH("미투데이 서비스 이용은 대인관계 형성과 확충을 위함이다",Sheet1!$T25)),1,0)</f>
        <v>1</v>
      </c>
      <c r="BA26">
        <f>IF(ISNUMBER(SEARCH("미투데이 서비스 이용은  직장(혹은 특정 그룹) 내 커뮤니케이션을 위함이다",Sheet1!$T25)),1,0)</f>
        <v>0</v>
      </c>
      <c r="BB26">
        <f t="shared" si="4"/>
        <v>0</v>
      </c>
      <c r="BC26">
        <f>Sheet1!U25</f>
        <v>3</v>
      </c>
      <c r="BD26">
        <f>Sheet1!V25</f>
        <v>4</v>
      </c>
      <c r="BE26">
        <f>Sheet1!W25</f>
        <v>3</v>
      </c>
      <c r="BF26">
        <f>Sheet1!X25</f>
        <v>3</v>
      </c>
      <c r="BG26">
        <f>Sheet1!Y25</f>
        <v>5</v>
      </c>
      <c r="BH26">
        <f>Sheet1!Z25</f>
        <v>4</v>
      </c>
      <c r="BI26">
        <f>Sheet1!AA25</f>
        <v>4</v>
      </c>
      <c r="BJ26">
        <f>Sheet1!AB25</f>
        <v>5</v>
      </c>
      <c r="BK26">
        <f>Sheet1!AC25</f>
        <v>4</v>
      </c>
      <c r="BL26">
        <f>Sheet1!AD25</f>
        <v>3</v>
      </c>
      <c r="BM26">
        <f>Sheet1!AE25</f>
        <v>3</v>
      </c>
      <c r="BN26">
        <f>Sheet1!AF25</f>
        <v>3</v>
      </c>
      <c r="BO26">
        <f>Sheet1!AG25</f>
        <v>3</v>
      </c>
      <c r="BP26">
        <f>Sheet1!AH25</f>
        <v>3</v>
      </c>
      <c r="BQ26">
        <f>Sheet1!AI25</f>
        <v>5</v>
      </c>
      <c r="BR26">
        <f>Sheet1!AJ25</f>
        <v>5</v>
      </c>
      <c r="BS26">
        <f>Sheet1!AK25</f>
        <v>5</v>
      </c>
      <c r="BT26">
        <f>Sheet1!AL25</f>
        <v>5</v>
      </c>
      <c r="BU26">
        <f>Sheet1!AM25</f>
        <v>5</v>
      </c>
      <c r="BV26">
        <f>Sheet1!AN25</f>
        <v>2</v>
      </c>
      <c r="BW26">
        <f>Sheet1!AO25</f>
        <v>5</v>
      </c>
      <c r="BX26">
        <f>Sheet1!AP25</f>
        <v>5</v>
      </c>
      <c r="BY26">
        <f>Sheet1!AQ25</f>
        <v>5</v>
      </c>
      <c r="BZ26">
        <f>Sheet1!AR25</f>
        <v>5</v>
      </c>
      <c r="CA26">
        <f>Sheet1!AS25</f>
        <v>5</v>
      </c>
      <c r="CB26">
        <f>Sheet1!AT25</f>
        <v>5</v>
      </c>
      <c r="CC26">
        <f>Sheet1!AU25</f>
        <v>4</v>
      </c>
      <c r="CD26">
        <f>Sheet1!AV25</f>
        <v>5</v>
      </c>
      <c r="CE26">
        <f>Sheet1!AW25</f>
        <v>5</v>
      </c>
      <c r="CF26">
        <f>Sheet1!AX25</f>
        <v>6</v>
      </c>
      <c r="CG26">
        <f>Sheet1!AY25</f>
        <v>2</v>
      </c>
      <c r="CH26">
        <f>Sheet1!AZ25</f>
        <v>5</v>
      </c>
      <c r="CI26">
        <f>Sheet1!BA25</f>
        <v>3</v>
      </c>
      <c r="CJ26">
        <f>Sheet1!BB25</f>
        <v>4</v>
      </c>
      <c r="CK26">
        <f>Sheet1!BC25</f>
        <v>3</v>
      </c>
      <c r="CL26">
        <f>Sheet1!BD25</f>
        <v>3</v>
      </c>
      <c r="CM26">
        <f>Sheet1!BE25</f>
        <v>3</v>
      </c>
      <c r="CN26">
        <f>Sheet1!BF25</f>
        <v>3</v>
      </c>
      <c r="CO26">
        <f>Sheet1!BG25</f>
        <v>6</v>
      </c>
      <c r="CP26">
        <f>Sheet1!BH25</f>
        <v>6</v>
      </c>
      <c r="CQ26">
        <f>Sheet1!BI25</f>
        <v>6</v>
      </c>
      <c r="CR26">
        <f>Sheet1!BJ25</f>
        <v>6</v>
      </c>
      <c r="CS26">
        <f>Sheet1!BK25</f>
        <v>6</v>
      </c>
      <c r="CT26">
        <f>Sheet1!BL25</f>
        <v>5</v>
      </c>
    </row>
    <row r="27" spans="1:98">
      <c r="A27">
        <f>Sheet1!A26</f>
        <v>25</v>
      </c>
      <c r="B27" t="str">
        <f>Sheet1!B26</f>
        <v>9/29/2009 17:11:35</v>
      </c>
      <c r="C27" t="str">
        <f>Sheet1!E26</f>
        <v>eoeoyoyo</v>
      </c>
      <c r="D27" t="str">
        <f t="shared" si="6"/>
        <v>eoeoyoyo</v>
      </c>
      <c r="E27">
        <f>Sheet1!F26</f>
        <v>23</v>
      </c>
      <c r="F27">
        <f>VLOOKUP(Sheet1!G26,Sheet3!$B$1:$C$2,2,FALSE)</f>
        <v>1</v>
      </c>
      <c r="G27">
        <f>VLOOKUP(Sheet1!H26,Sheet3!$B$52:$C$74,2,0)</f>
        <v>2</v>
      </c>
      <c r="H27">
        <f>VLOOKUP(Sheet1!I26,Sheet3!$B$5:$C$9,2,FALSE)</f>
        <v>1</v>
      </c>
      <c r="I27">
        <v>5</v>
      </c>
      <c r="K27">
        <f>Sheet1!K26</f>
        <v>2</v>
      </c>
      <c r="L27">
        <f>Sheet1!L26</f>
        <v>3</v>
      </c>
      <c r="M27" s="2" t="s">
        <v>779</v>
      </c>
      <c r="N27">
        <f>IF(ISNUMBER(SEARCH("습관적으로",Sheet1!$M26)),1,0)</f>
        <v>0</v>
      </c>
      <c r="O27">
        <f>IF(ISNUMBER(SEARCH("나에 대해 알리고 싶어서",Sheet1!$M26)),1,0)</f>
        <v>1</v>
      </c>
      <c r="P27">
        <f>IF(ISNUMBER(SEARCH("새로운 소식을 알리고 싶어서",Sheet1!$M26)),1,0)</f>
        <v>0</v>
      </c>
      <c r="Q27">
        <f>IF(ISNUMBER(SEARCH("주변 사람들과 관계 맺고 싶어서",Sheet1!$M26)),1,0)</f>
        <v>1</v>
      </c>
      <c r="R27">
        <f>IF(ISNUMBER(SEARCH("다른 사람들과 감정을 공유하고 싶어서",Sheet1!$M26)),1,0)</f>
        <v>0</v>
      </c>
      <c r="S27">
        <f>IF(ISNUMBER(SEARCH("재미있어서",Sheet1!$M26)),1,0)</f>
        <v>1</v>
      </c>
      <c r="T27">
        <f t="shared" si="5"/>
        <v>0</v>
      </c>
      <c r="V27" s="2" t="s">
        <v>770</v>
      </c>
      <c r="X27">
        <f>IF(ISNUMBER(SEARCH("me2day 웹페이지",Sheet1!$N26)),1,0)</f>
        <v>1</v>
      </c>
      <c r="Y27">
        <f>IF(ISNUMBER(SEARCH("핸드폰",Sheet1!$N26)),1,0)</f>
        <v>0</v>
      </c>
      <c r="Z27">
        <f>IF(ISNUMBER(SEARCH("블로그",Sheet1!$N26)),1,0)</f>
        <v>0</v>
      </c>
      <c r="AA27">
        <f>IF(ISNUMBER(SEARCH("개인 포탈 서비스",Sheet1!$N26)),1,0)</f>
        <v>0</v>
      </c>
      <c r="AB27">
        <f>IF(ISNUMBER(SEARCH("me2day 어플리케이션",Sheet1!$N26)),1,0)</f>
        <v>1</v>
      </c>
      <c r="AC27">
        <f t="shared" si="1"/>
        <v>0</v>
      </c>
      <c r="AD27">
        <f>IF(Sheet1!O26="있다",1,2)</f>
        <v>2</v>
      </c>
      <c r="AE27">
        <f>Sheet1!P26</f>
        <v>4</v>
      </c>
      <c r="AF27" s="2" t="s">
        <v>786</v>
      </c>
      <c r="AH27">
        <f>IF(ISNUMBER(SEARCH("주변 사람들의 소식",Sheet1!$Q26)),1,0)</f>
        <v>1</v>
      </c>
      <c r="AI27">
        <f>IF(ISNUMBER(SEARCH("관심 분야에 대한 소식",Sheet1!$Q26)),1,0)</f>
        <v>0</v>
      </c>
      <c r="AJ27">
        <f>IF(ISNUMBER(SEARCH("관심 분야는 아니지만 사회적 이슈에 대한 소식",Sheet1!$Q26)),1,0)</f>
        <v>1</v>
      </c>
      <c r="AK27">
        <f>IF(ISNUMBER(SEARCH("업무와 관련된 소식",Sheet1!$Q26)),1,0)</f>
        <v>0</v>
      </c>
      <c r="AL27">
        <f t="shared" si="2"/>
        <v>0</v>
      </c>
      <c r="AM27">
        <f>Sheet1!R26</f>
        <v>4</v>
      </c>
      <c r="AN27">
        <v>1</v>
      </c>
      <c r="AP27">
        <f>IF(ISNUMBER(SEARCH("오프라인에서의 친구 관계와 같다",Sheet1!$S26)),1,0)</f>
        <v>1</v>
      </c>
      <c r="AQ27">
        <f>IF(ISNUMBER(SEARCH("오프라인에서의 친구와는 다르지만 친밀감을 나누는 관계이다",Sheet1!$S26)),1,0)</f>
        <v>0</v>
      </c>
      <c r="AR27">
        <f>IF(ISNUMBER(SEARCH("새로운 정보나 글을 주고 받는 관계이다",Sheet1!$S26)),1,0)</f>
        <v>0</v>
      </c>
      <c r="AS27">
        <f>IF(ISNUMBER(SEARCH("단지 친구 신청과 수락으로 이루어진 형식적인 관계이다",Sheet1!$S26)),1,0)</f>
        <v>0</v>
      </c>
      <c r="AT27">
        <f>IF(ISNUMBER(SEARCH("아무 관계도 아니다",Sheet1!$S26)),1,0)</f>
        <v>0</v>
      </c>
      <c r="AU27">
        <f t="shared" si="3"/>
        <v>0</v>
      </c>
      <c r="AV27">
        <v>3</v>
      </c>
      <c r="AX27">
        <f>IF(ISNUMBER(SEARCH("미투데이 서비스 이용은 정보를 얻기 위함이다",Sheet1!$T26)),1,0)</f>
        <v>0</v>
      </c>
      <c r="AY27">
        <f>IF(ISNUMBER(SEARCH("미투데이 서비스 이용은 오락을 추구하기 위함이다",Sheet1!$T26)),1,0)</f>
        <v>0</v>
      </c>
      <c r="AZ27">
        <f>IF(ISNUMBER(SEARCH("미투데이 서비스 이용은 대인관계 형성과 확충을 위함이다",Sheet1!$T26)),1,0)</f>
        <v>1</v>
      </c>
      <c r="BA27">
        <f>IF(ISNUMBER(SEARCH("미투데이 서비스 이용은  직장(혹은 특정 그룹) 내 커뮤니케이션을 위함이다",Sheet1!$T26)),1,0)</f>
        <v>0</v>
      </c>
      <c r="BB27">
        <f t="shared" si="4"/>
        <v>0</v>
      </c>
      <c r="BC27">
        <f>Sheet1!U26</f>
        <v>4</v>
      </c>
      <c r="BD27">
        <f>Sheet1!V26</f>
        <v>5</v>
      </c>
      <c r="BE27">
        <f>Sheet1!W26</f>
        <v>3</v>
      </c>
      <c r="BF27">
        <f>Sheet1!X26</f>
        <v>4</v>
      </c>
      <c r="BG27">
        <f>Sheet1!Y26</f>
        <v>2</v>
      </c>
      <c r="BH27">
        <f>Sheet1!Z26</f>
        <v>6</v>
      </c>
      <c r="BI27">
        <f>Sheet1!AA26</f>
        <v>4</v>
      </c>
      <c r="BJ27">
        <f>Sheet1!AB26</f>
        <v>5</v>
      </c>
      <c r="BK27">
        <f>Sheet1!AC26</f>
        <v>4</v>
      </c>
      <c r="BL27">
        <f>Sheet1!AD26</f>
        <v>3</v>
      </c>
      <c r="BM27">
        <f>Sheet1!AE26</f>
        <v>5</v>
      </c>
      <c r="BN27">
        <f>Sheet1!AF26</f>
        <v>6</v>
      </c>
      <c r="BO27">
        <f>Sheet1!AG26</f>
        <v>5</v>
      </c>
      <c r="BP27">
        <f>Sheet1!AH26</f>
        <v>6</v>
      </c>
      <c r="BQ27">
        <f>Sheet1!AI26</f>
        <v>6</v>
      </c>
      <c r="BR27">
        <f>Sheet1!AJ26</f>
        <v>7</v>
      </c>
      <c r="BS27">
        <f>Sheet1!AK26</f>
        <v>7</v>
      </c>
      <c r="BT27">
        <f>Sheet1!AL26</f>
        <v>7</v>
      </c>
      <c r="BU27">
        <f>Sheet1!AM26</f>
        <v>6</v>
      </c>
      <c r="BV27">
        <f>Sheet1!AN26</f>
        <v>6</v>
      </c>
      <c r="BW27">
        <f>Sheet1!AO26</f>
        <v>6</v>
      </c>
      <c r="BX27">
        <f>Sheet1!AP26</f>
        <v>6</v>
      </c>
      <c r="BY27">
        <f>Sheet1!AQ26</f>
        <v>4</v>
      </c>
      <c r="BZ27">
        <f>Sheet1!AR26</f>
        <v>7</v>
      </c>
      <c r="CA27">
        <f>Sheet1!AS26</f>
        <v>7</v>
      </c>
      <c r="CB27">
        <f>Sheet1!AT26</f>
        <v>7</v>
      </c>
      <c r="CC27">
        <f>Sheet1!AU26</f>
        <v>5</v>
      </c>
      <c r="CD27">
        <f>Sheet1!AV26</f>
        <v>7</v>
      </c>
      <c r="CE27">
        <f>Sheet1!AW26</f>
        <v>5</v>
      </c>
      <c r="CF27">
        <f>Sheet1!AX26</f>
        <v>6</v>
      </c>
      <c r="CG27">
        <f>Sheet1!AY26</f>
        <v>4</v>
      </c>
      <c r="CH27">
        <f>Sheet1!AZ26</f>
        <v>3</v>
      </c>
      <c r="CI27">
        <f>Sheet1!BA26</f>
        <v>4</v>
      </c>
      <c r="CJ27">
        <f>Sheet1!BB26</f>
        <v>3</v>
      </c>
      <c r="CK27">
        <f>Sheet1!BC26</f>
        <v>4</v>
      </c>
      <c r="CL27">
        <f>Sheet1!BD26</f>
        <v>5</v>
      </c>
      <c r="CM27">
        <f>Sheet1!BE26</f>
        <v>5</v>
      </c>
      <c r="CN27">
        <f>Sheet1!BF26</f>
        <v>5</v>
      </c>
      <c r="CO27">
        <f>Sheet1!BG26</f>
        <v>4</v>
      </c>
      <c r="CP27">
        <f>Sheet1!BH26</f>
        <v>2</v>
      </c>
      <c r="CQ27">
        <f>Sheet1!BI26</f>
        <v>5</v>
      </c>
      <c r="CR27">
        <f>Sheet1!BJ26</f>
        <v>5</v>
      </c>
      <c r="CS27">
        <f>Sheet1!BK26</f>
        <v>7</v>
      </c>
      <c r="CT27">
        <f>Sheet1!BL26</f>
        <v>7</v>
      </c>
    </row>
    <row r="28" spans="1:98">
      <c r="A28">
        <f>Sheet1!A27</f>
        <v>26</v>
      </c>
      <c r="B28" t="str">
        <f>Sheet1!B27</f>
        <v>9/29/2009 17:11:56</v>
      </c>
      <c r="C28" t="str">
        <f>Sheet1!E27</f>
        <v>qhskena</v>
      </c>
      <c r="D28" t="str">
        <f t="shared" si="6"/>
        <v>qhskena</v>
      </c>
      <c r="E28">
        <f>Sheet1!F27</f>
        <v>12</v>
      </c>
      <c r="F28">
        <f>VLOOKUP(Sheet1!G27,Sheet3!$B$1:$C$2,2,FALSE)</f>
        <v>2</v>
      </c>
      <c r="G28">
        <f>VLOOKUP(Sheet1!H27,Sheet3!$B$52:$C$74,2,0)</f>
        <v>1</v>
      </c>
      <c r="H28">
        <f>VLOOKUP(Sheet1!I27,Sheet3!$B$5:$C$9,2,FALSE)</f>
        <v>1</v>
      </c>
      <c r="I28">
        <v>4</v>
      </c>
      <c r="K28">
        <f>Sheet1!K27</f>
        <v>6</v>
      </c>
      <c r="L28">
        <f>Sheet1!L27</f>
        <v>7</v>
      </c>
      <c r="M28" s="2" t="s">
        <v>780</v>
      </c>
      <c r="N28">
        <f>IF(ISNUMBER(SEARCH("습관적으로",Sheet1!$M27)),1,0)</f>
        <v>1</v>
      </c>
      <c r="O28">
        <f>IF(ISNUMBER(SEARCH("나에 대해 알리고 싶어서",Sheet1!$M27)),1,0)</f>
        <v>1</v>
      </c>
      <c r="P28">
        <f>IF(ISNUMBER(SEARCH("새로운 소식을 알리고 싶어서",Sheet1!$M27)),1,0)</f>
        <v>0</v>
      </c>
      <c r="Q28">
        <f>IF(ISNUMBER(SEARCH("주변 사람들과 관계 맺고 싶어서",Sheet1!$M27)),1,0)</f>
        <v>0</v>
      </c>
      <c r="R28">
        <f>IF(ISNUMBER(SEARCH("다른 사람들과 감정을 공유하고 싶어서",Sheet1!$M27)),1,0)</f>
        <v>0</v>
      </c>
      <c r="S28">
        <f>IF(ISNUMBER(SEARCH("재미있어서",Sheet1!$M27)),1,0)</f>
        <v>1</v>
      </c>
      <c r="T28">
        <f t="shared" si="5"/>
        <v>0</v>
      </c>
      <c r="V28" s="2">
        <v>1</v>
      </c>
      <c r="X28">
        <f>IF(ISNUMBER(SEARCH("me2day 웹페이지",Sheet1!$N27)),1,0)</f>
        <v>1</v>
      </c>
      <c r="Y28">
        <f>IF(ISNUMBER(SEARCH("핸드폰",Sheet1!$N27)),1,0)</f>
        <v>0</v>
      </c>
      <c r="Z28">
        <f>IF(ISNUMBER(SEARCH("블로그",Sheet1!$N27)),1,0)</f>
        <v>0</v>
      </c>
      <c r="AA28">
        <f>IF(ISNUMBER(SEARCH("개인 포탈 서비스",Sheet1!$N27)),1,0)</f>
        <v>0</v>
      </c>
      <c r="AB28">
        <f>IF(ISNUMBER(SEARCH("me2day 어플리케이션",Sheet1!$N27)),1,0)</f>
        <v>0</v>
      </c>
      <c r="AC28">
        <f t="shared" si="1"/>
        <v>0</v>
      </c>
      <c r="AD28">
        <f>IF(Sheet1!O27="있다",1,2)</f>
        <v>2</v>
      </c>
      <c r="AE28">
        <f>Sheet1!P27</f>
        <v>7</v>
      </c>
      <c r="AF28" s="2" t="s">
        <v>786</v>
      </c>
      <c r="AH28">
        <f>IF(ISNUMBER(SEARCH("주변 사람들의 소식",Sheet1!$Q27)),1,0)</f>
        <v>1</v>
      </c>
      <c r="AI28">
        <f>IF(ISNUMBER(SEARCH("관심 분야에 대한 소식",Sheet1!$Q27)),1,0)</f>
        <v>0</v>
      </c>
      <c r="AJ28">
        <f>IF(ISNUMBER(SEARCH("관심 분야는 아니지만 사회적 이슈에 대한 소식",Sheet1!$Q27)),1,0)</f>
        <v>1</v>
      </c>
      <c r="AK28">
        <f>IF(ISNUMBER(SEARCH("업무와 관련된 소식",Sheet1!$Q27)),1,0)</f>
        <v>0</v>
      </c>
      <c r="AL28">
        <f t="shared" si="2"/>
        <v>0</v>
      </c>
      <c r="AM28">
        <f>Sheet1!R27</f>
        <v>4</v>
      </c>
      <c r="AN28">
        <v>2</v>
      </c>
      <c r="AP28">
        <f>IF(ISNUMBER(SEARCH("오프라인에서의 친구 관계와 같다",Sheet1!$S27)),1,0)</f>
        <v>0</v>
      </c>
      <c r="AQ28">
        <f>IF(ISNUMBER(SEARCH("오프라인에서의 친구와는 다르지만 친밀감을 나누는 관계이다",Sheet1!$S27)),1,0)</f>
        <v>1</v>
      </c>
      <c r="AR28">
        <f>IF(ISNUMBER(SEARCH("새로운 정보나 글을 주고 받는 관계이다",Sheet1!$S27)),1,0)</f>
        <v>0</v>
      </c>
      <c r="AS28">
        <f>IF(ISNUMBER(SEARCH("단지 친구 신청과 수락으로 이루어진 형식적인 관계이다",Sheet1!$S27)),1,0)</f>
        <v>0</v>
      </c>
      <c r="AT28">
        <f>IF(ISNUMBER(SEARCH("아무 관계도 아니다",Sheet1!$S27)),1,0)</f>
        <v>0</v>
      </c>
      <c r="AU28">
        <f t="shared" si="3"/>
        <v>0</v>
      </c>
      <c r="AV28">
        <v>3</v>
      </c>
      <c r="AX28">
        <f>IF(ISNUMBER(SEARCH("미투데이 서비스 이용은 정보를 얻기 위함이다",Sheet1!$T27)),1,0)</f>
        <v>0</v>
      </c>
      <c r="AY28">
        <f>IF(ISNUMBER(SEARCH("미투데이 서비스 이용은 오락을 추구하기 위함이다",Sheet1!$T27)),1,0)</f>
        <v>0</v>
      </c>
      <c r="AZ28">
        <f>IF(ISNUMBER(SEARCH("미투데이 서비스 이용은 대인관계 형성과 확충을 위함이다",Sheet1!$T27)),1,0)</f>
        <v>1</v>
      </c>
      <c r="BA28">
        <f>IF(ISNUMBER(SEARCH("미투데이 서비스 이용은  직장(혹은 특정 그룹) 내 커뮤니케이션을 위함이다",Sheet1!$T27)),1,0)</f>
        <v>0</v>
      </c>
      <c r="BB28">
        <f t="shared" si="4"/>
        <v>0</v>
      </c>
      <c r="BC28">
        <f>Sheet1!U27</f>
        <v>1</v>
      </c>
      <c r="BD28">
        <f>Sheet1!V27</f>
        <v>1</v>
      </c>
      <c r="BE28">
        <f>Sheet1!W27</f>
        <v>1</v>
      </c>
      <c r="BF28">
        <f>Sheet1!X27</f>
        <v>1</v>
      </c>
      <c r="BG28">
        <f>Sheet1!Y27</f>
        <v>4</v>
      </c>
      <c r="BH28">
        <f>Sheet1!Z27</f>
        <v>1</v>
      </c>
      <c r="BI28">
        <f>Sheet1!AA27</f>
        <v>1</v>
      </c>
      <c r="BJ28">
        <f>Sheet1!AB27</f>
        <v>1</v>
      </c>
      <c r="BK28">
        <f>Sheet1!AC27</f>
        <v>5</v>
      </c>
      <c r="BL28">
        <f>Sheet1!AD27</f>
        <v>1</v>
      </c>
      <c r="BM28">
        <f>Sheet1!AE27</f>
        <v>7</v>
      </c>
      <c r="BN28">
        <f>Sheet1!AF27</f>
        <v>7</v>
      </c>
      <c r="BO28">
        <f>Sheet1!AG27</f>
        <v>7</v>
      </c>
      <c r="BP28">
        <f>Sheet1!AH27</f>
        <v>7</v>
      </c>
      <c r="BQ28">
        <f>Sheet1!AI27</f>
        <v>6</v>
      </c>
      <c r="BR28">
        <f>Sheet1!AJ27</f>
        <v>5</v>
      </c>
      <c r="BS28">
        <f>Sheet1!AK27</f>
        <v>7</v>
      </c>
      <c r="BT28">
        <f>Sheet1!AL27</f>
        <v>7</v>
      </c>
      <c r="BU28">
        <f>Sheet1!AM27</f>
        <v>7</v>
      </c>
      <c r="BV28">
        <f>Sheet1!AN27</f>
        <v>2</v>
      </c>
      <c r="BW28">
        <f>Sheet1!AO27</f>
        <v>7</v>
      </c>
      <c r="BX28">
        <f>Sheet1!AP27</f>
        <v>7</v>
      </c>
      <c r="BY28">
        <f>Sheet1!AQ27</f>
        <v>7</v>
      </c>
      <c r="BZ28">
        <f>Sheet1!AR27</f>
        <v>7</v>
      </c>
      <c r="CA28">
        <f>Sheet1!AS27</f>
        <v>7</v>
      </c>
      <c r="CB28">
        <f>Sheet1!AT27</f>
        <v>4</v>
      </c>
      <c r="CC28">
        <f>Sheet1!AU27</f>
        <v>7</v>
      </c>
      <c r="CD28">
        <f>Sheet1!AV27</f>
        <v>7</v>
      </c>
      <c r="CE28">
        <f>Sheet1!AW27</f>
        <v>7</v>
      </c>
      <c r="CF28">
        <f>Sheet1!AX27</f>
        <v>4</v>
      </c>
      <c r="CG28">
        <f>Sheet1!AY27</f>
        <v>3</v>
      </c>
      <c r="CH28">
        <f>Sheet1!AZ27</f>
        <v>4</v>
      </c>
      <c r="CI28">
        <f>Sheet1!BA27</f>
        <v>3</v>
      </c>
      <c r="CJ28">
        <f>Sheet1!BB27</f>
        <v>6</v>
      </c>
      <c r="CK28">
        <f>Sheet1!BC27</f>
        <v>4</v>
      </c>
      <c r="CL28">
        <f>Sheet1!BD27</f>
        <v>7</v>
      </c>
      <c r="CM28">
        <f>Sheet1!BE27</f>
        <v>7</v>
      </c>
      <c r="CN28">
        <f>Sheet1!BF27</f>
        <v>4</v>
      </c>
      <c r="CO28">
        <f>Sheet1!BG27</f>
        <v>4</v>
      </c>
      <c r="CP28">
        <f>Sheet1!BH27</f>
        <v>5</v>
      </c>
      <c r="CQ28">
        <f>Sheet1!BI27</f>
        <v>7</v>
      </c>
      <c r="CR28">
        <f>Sheet1!BJ27</f>
        <v>7</v>
      </c>
      <c r="CS28">
        <f>Sheet1!BK27</f>
        <v>3</v>
      </c>
      <c r="CT28">
        <f>Sheet1!BL27</f>
        <v>2</v>
      </c>
    </row>
    <row r="29" spans="1:98">
      <c r="A29">
        <f>Sheet1!A28</f>
        <v>27</v>
      </c>
      <c r="B29" t="str">
        <f>Sheet1!B28</f>
        <v>9/29/2009 17:12:55</v>
      </c>
      <c r="C29" t="str">
        <f>Sheet1!E28</f>
        <v>barratt</v>
      </c>
      <c r="D29" t="str">
        <f t="shared" si="6"/>
        <v>barratt</v>
      </c>
      <c r="E29">
        <f>Sheet1!F28</f>
        <v>21</v>
      </c>
      <c r="F29">
        <f>VLOOKUP(Sheet1!G28,Sheet3!$B$1:$C$2,2,FALSE)</f>
        <v>1</v>
      </c>
      <c r="G29">
        <f>VLOOKUP(Sheet1!H28,Sheet3!$B$52:$C$74,2,0)</f>
        <v>2</v>
      </c>
      <c r="H29">
        <f>VLOOKUP(Sheet1!I28,Sheet3!$B$5:$C$9,2,FALSE)</f>
        <v>1</v>
      </c>
      <c r="I29">
        <v>4</v>
      </c>
      <c r="K29">
        <f>Sheet1!K28</f>
        <v>5</v>
      </c>
      <c r="L29">
        <f>Sheet1!L28</f>
        <v>100</v>
      </c>
      <c r="M29" s="2" t="s">
        <v>777</v>
      </c>
      <c r="N29">
        <f>IF(ISNUMBER(SEARCH("습관적으로",Sheet1!$M28)),1,0)</f>
        <v>0</v>
      </c>
      <c r="O29">
        <f>IF(ISNUMBER(SEARCH("나에 대해 알리고 싶어서",Sheet1!$M28)),1,0)</f>
        <v>0</v>
      </c>
      <c r="P29">
        <f>IF(ISNUMBER(SEARCH("새로운 소식을 알리고 싶어서",Sheet1!$M28)),1,0)</f>
        <v>0</v>
      </c>
      <c r="Q29">
        <f>IF(ISNUMBER(SEARCH("주변 사람들과 관계 맺고 싶어서",Sheet1!$M28)),1,0)</f>
        <v>0</v>
      </c>
      <c r="R29">
        <f>IF(ISNUMBER(SEARCH("다른 사람들과 감정을 공유하고 싶어서",Sheet1!$M28)),1,0)</f>
        <v>0</v>
      </c>
      <c r="S29">
        <f>IF(ISNUMBER(SEARCH("재미있어서",Sheet1!$M28)),1,0)</f>
        <v>1</v>
      </c>
      <c r="T29">
        <f t="shared" si="5"/>
        <v>1</v>
      </c>
      <c r="U29" t="s">
        <v>781</v>
      </c>
      <c r="V29" s="2" t="s">
        <v>784</v>
      </c>
      <c r="X29">
        <f>IF(ISNUMBER(SEARCH("me2day 웹페이지",Sheet1!$N28)),1,0)</f>
        <v>1</v>
      </c>
      <c r="Y29">
        <f>IF(ISNUMBER(SEARCH("핸드폰",Sheet1!$N28)),1,0)</f>
        <v>1</v>
      </c>
      <c r="Z29">
        <f>IF(ISNUMBER(SEARCH("블로그",Sheet1!$N28)),1,0)</f>
        <v>0</v>
      </c>
      <c r="AA29">
        <f>IF(ISNUMBER(SEARCH("개인 포탈 서비스",Sheet1!$N28)),1,0)</f>
        <v>0</v>
      </c>
      <c r="AB29">
        <f>IF(ISNUMBER(SEARCH("me2day 어플리케이션",Sheet1!$N28)),1,0)</f>
        <v>1</v>
      </c>
      <c r="AC29">
        <f t="shared" si="1"/>
        <v>0</v>
      </c>
      <c r="AD29">
        <f>IF(Sheet1!O28="있다",1,2)</f>
        <v>1</v>
      </c>
      <c r="AE29">
        <f>Sheet1!P28</f>
        <v>5</v>
      </c>
      <c r="AF29" s="2">
        <v>1</v>
      </c>
      <c r="AH29">
        <f>IF(ISNUMBER(SEARCH("주변 사람들의 소식",Sheet1!$Q28)),1,0)</f>
        <v>1</v>
      </c>
      <c r="AI29">
        <f>IF(ISNUMBER(SEARCH("관심 분야에 대한 소식",Sheet1!$Q28)),1,0)</f>
        <v>0</v>
      </c>
      <c r="AJ29">
        <f>IF(ISNUMBER(SEARCH("관심 분야는 아니지만 사회적 이슈에 대한 소식",Sheet1!$Q28)),1,0)</f>
        <v>0</v>
      </c>
      <c r="AK29">
        <f>IF(ISNUMBER(SEARCH("업무와 관련된 소식",Sheet1!$Q28)),1,0)</f>
        <v>0</v>
      </c>
      <c r="AL29">
        <f t="shared" si="2"/>
        <v>0</v>
      </c>
      <c r="AM29">
        <f>Sheet1!R28</f>
        <v>4</v>
      </c>
      <c r="AN29">
        <v>2</v>
      </c>
      <c r="AP29">
        <f>IF(ISNUMBER(SEARCH("오프라인에서의 친구 관계와 같다",Sheet1!$S28)),1,0)</f>
        <v>0</v>
      </c>
      <c r="AQ29">
        <f>IF(ISNUMBER(SEARCH("오프라인에서의 친구와는 다르지만 친밀감을 나누는 관계이다",Sheet1!$S28)),1,0)</f>
        <v>1</v>
      </c>
      <c r="AR29">
        <f>IF(ISNUMBER(SEARCH("새로운 정보나 글을 주고 받는 관계이다",Sheet1!$S28)),1,0)</f>
        <v>0</v>
      </c>
      <c r="AS29">
        <f>IF(ISNUMBER(SEARCH("단지 친구 신청과 수락으로 이루어진 형식적인 관계이다",Sheet1!$S28)),1,0)</f>
        <v>0</v>
      </c>
      <c r="AT29">
        <f>IF(ISNUMBER(SEARCH("아무 관계도 아니다",Sheet1!$S28)),1,0)</f>
        <v>0</v>
      </c>
      <c r="AU29">
        <f t="shared" si="3"/>
        <v>0</v>
      </c>
      <c r="AV29" t="s">
        <v>876</v>
      </c>
      <c r="AX29">
        <f>IF(ISNUMBER(SEARCH("미투데이 서비스 이용은 정보를 얻기 위함이다",Sheet1!$T28)),1,0)</f>
        <v>0</v>
      </c>
      <c r="AY29">
        <f>IF(ISNUMBER(SEARCH("미투데이 서비스 이용은 오락을 추구하기 위함이다",Sheet1!$T28)),1,0)</f>
        <v>1</v>
      </c>
      <c r="AZ29">
        <f>IF(ISNUMBER(SEARCH("미투데이 서비스 이용은 대인관계 형성과 확충을 위함이다",Sheet1!$T28)),1,0)</f>
        <v>1</v>
      </c>
      <c r="BA29">
        <f>IF(ISNUMBER(SEARCH("미투데이 서비스 이용은  직장(혹은 특정 그룹) 내 커뮤니케이션을 위함이다",Sheet1!$T28)),1,0)</f>
        <v>0</v>
      </c>
      <c r="BB29">
        <f t="shared" si="4"/>
        <v>0</v>
      </c>
      <c r="BC29">
        <f>Sheet1!U28</f>
        <v>3</v>
      </c>
      <c r="BD29">
        <f>Sheet1!V28</f>
        <v>3</v>
      </c>
      <c r="BE29">
        <f>Sheet1!W28</f>
        <v>3</v>
      </c>
      <c r="BF29">
        <f>Sheet1!X28</f>
        <v>4</v>
      </c>
      <c r="BG29">
        <f>Sheet1!Y28</f>
        <v>5</v>
      </c>
      <c r="BH29">
        <f>Sheet1!Z28</f>
        <v>3</v>
      </c>
      <c r="BI29">
        <f>Sheet1!AA28</f>
        <v>2</v>
      </c>
      <c r="BJ29">
        <f>Sheet1!AB28</f>
        <v>6</v>
      </c>
      <c r="BK29">
        <f>Sheet1!AC28</f>
        <v>2</v>
      </c>
      <c r="BL29">
        <f>Sheet1!AD28</f>
        <v>3</v>
      </c>
      <c r="BM29">
        <f>Sheet1!AE28</f>
        <v>6</v>
      </c>
      <c r="BN29">
        <f>Sheet1!AF28</f>
        <v>6</v>
      </c>
      <c r="BO29">
        <f>Sheet1!AG28</f>
        <v>7</v>
      </c>
      <c r="BP29">
        <f>Sheet1!AH28</f>
        <v>7</v>
      </c>
      <c r="BQ29">
        <f>Sheet1!AI28</f>
        <v>6</v>
      </c>
      <c r="BR29">
        <f>Sheet1!AJ28</f>
        <v>7</v>
      </c>
      <c r="BS29">
        <f>Sheet1!AK28</f>
        <v>7</v>
      </c>
      <c r="BT29">
        <f>Sheet1!AL28</f>
        <v>7</v>
      </c>
      <c r="BU29">
        <f>Sheet1!AM28</f>
        <v>7</v>
      </c>
      <c r="BV29">
        <f>Sheet1!AN28</f>
        <v>5</v>
      </c>
      <c r="BW29">
        <f>Sheet1!AO28</f>
        <v>7</v>
      </c>
      <c r="BX29">
        <f>Sheet1!AP28</f>
        <v>7</v>
      </c>
      <c r="BY29">
        <f>Sheet1!AQ28</f>
        <v>7</v>
      </c>
      <c r="BZ29">
        <f>Sheet1!AR28</f>
        <v>7</v>
      </c>
      <c r="CA29">
        <f>Sheet1!AS28</f>
        <v>7</v>
      </c>
      <c r="CB29">
        <f>Sheet1!AT28</f>
        <v>7</v>
      </c>
      <c r="CC29">
        <f>Sheet1!AU28</f>
        <v>5</v>
      </c>
      <c r="CD29">
        <f>Sheet1!AV28</f>
        <v>6</v>
      </c>
      <c r="CE29">
        <f>Sheet1!AW28</f>
        <v>5</v>
      </c>
      <c r="CF29">
        <f>Sheet1!AX28</f>
        <v>6</v>
      </c>
      <c r="CG29">
        <f>Sheet1!AY28</f>
        <v>3</v>
      </c>
      <c r="CH29">
        <f>Sheet1!AZ28</f>
        <v>7</v>
      </c>
      <c r="CI29">
        <f>Sheet1!BA28</f>
        <v>3</v>
      </c>
      <c r="CJ29">
        <f>Sheet1!BB28</f>
        <v>5</v>
      </c>
      <c r="CK29">
        <f>Sheet1!BC28</f>
        <v>6</v>
      </c>
      <c r="CL29">
        <f>Sheet1!BD28</f>
        <v>5</v>
      </c>
      <c r="CM29">
        <f>Sheet1!BE28</f>
        <v>5</v>
      </c>
      <c r="CN29">
        <f>Sheet1!BF28</f>
        <v>5</v>
      </c>
      <c r="CO29">
        <f>Sheet1!BG28</f>
        <v>6</v>
      </c>
      <c r="CP29">
        <f>Sheet1!BH28</f>
        <v>7</v>
      </c>
      <c r="CQ29">
        <f>Sheet1!BI28</f>
        <v>7</v>
      </c>
      <c r="CR29">
        <f>Sheet1!BJ28</f>
        <v>7</v>
      </c>
      <c r="CS29">
        <f>Sheet1!BK28</f>
        <v>5</v>
      </c>
      <c r="CT29">
        <f>Sheet1!BL28</f>
        <v>5</v>
      </c>
    </row>
    <row r="30" spans="1:98">
      <c r="A30">
        <f>Sheet1!A29</f>
        <v>28</v>
      </c>
      <c r="B30" t="str">
        <f>Sheet1!B29</f>
        <v>9/29/2009 17:12:55</v>
      </c>
      <c r="C30" t="str">
        <f>Sheet1!E29</f>
        <v>myungha22</v>
      </c>
      <c r="D30" t="str">
        <f t="shared" si="6"/>
        <v>myungha22</v>
      </c>
      <c r="E30">
        <f>Sheet1!F29</f>
        <v>12</v>
      </c>
      <c r="F30">
        <f>VLOOKUP(Sheet1!G29,Sheet3!$B$1:$C$2,2,FALSE)</f>
        <v>1</v>
      </c>
      <c r="G30">
        <f>VLOOKUP(Sheet1!H29,Sheet3!$B$52:$C$74,2,0)</f>
        <v>4</v>
      </c>
      <c r="H30">
        <f>VLOOKUP(Sheet1!I29,Sheet3!$B$5:$C$9,2,FALSE)</f>
        <v>1</v>
      </c>
      <c r="I30">
        <v>4</v>
      </c>
      <c r="K30">
        <f>Sheet1!K29</f>
        <v>1</v>
      </c>
      <c r="L30">
        <f>Sheet1!L29</f>
        <v>10</v>
      </c>
      <c r="M30" s="2" t="s">
        <v>782</v>
      </c>
      <c r="N30">
        <f>IF(ISNUMBER(SEARCH("습관적으로",Sheet1!$M29)),1,0)</f>
        <v>0</v>
      </c>
      <c r="O30">
        <f>IF(ISNUMBER(SEARCH("나에 대해 알리고 싶어서",Sheet1!$M29)),1,0)</f>
        <v>0</v>
      </c>
      <c r="P30">
        <f>IF(ISNUMBER(SEARCH("새로운 소식을 알리고 싶어서",Sheet1!$M29)),1,0)</f>
        <v>0</v>
      </c>
      <c r="Q30">
        <f>IF(ISNUMBER(SEARCH("주변 사람들과 관계 맺고 싶어서",Sheet1!$M29)),1,0)</f>
        <v>1</v>
      </c>
      <c r="R30">
        <f>IF(ISNUMBER(SEARCH("다른 사람들과 감정을 공유하고 싶어서",Sheet1!$M29)),1,0)</f>
        <v>1</v>
      </c>
      <c r="S30">
        <f>IF(ISNUMBER(SEARCH("재미있어서",Sheet1!$M29)),1,0)</f>
        <v>0</v>
      </c>
      <c r="T30">
        <f t="shared" si="5"/>
        <v>0</v>
      </c>
      <c r="V30" s="2">
        <v>1</v>
      </c>
      <c r="X30">
        <f>IF(ISNUMBER(SEARCH("me2day 웹페이지",Sheet1!$N29)),1,0)</f>
        <v>1</v>
      </c>
      <c r="Y30">
        <f>IF(ISNUMBER(SEARCH("핸드폰",Sheet1!$N29)),1,0)</f>
        <v>0</v>
      </c>
      <c r="Z30">
        <f>IF(ISNUMBER(SEARCH("블로그",Sheet1!$N29)),1,0)</f>
        <v>0</v>
      </c>
      <c r="AA30">
        <f>IF(ISNUMBER(SEARCH("개인 포탈 서비스",Sheet1!$N29)),1,0)</f>
        <v>0</v>
      </c>
      <c r="AB30">
        <f>IF(ISNUMBER(SEARCH("me2day 어플리케이션",Sheet1!$N29)),1,0)</f>
        <v>0</v>
      </c>
      <c r="AC30">
        <f t="shared" si="1"/>
        <v>0</v>
      </c>
      <c r="AD30">
        <f>IF(Sheet1!O29="있다",1,2)</f>
        <v>2</v>
      </c>
      <c r="AE30">
        <f>Sheet1!P29</f>
        <v>5</v>
      </c>
      <c r="AF30" s="2" t="s">
        <v>876</v>
      </c>
      <c r="AH30">
        <f>IF(ISNUMBER(SEARCH("주변 사람들의 소식",Sheet1!$Q29)),1,0)</f>
        <v>0</v>
      </c>
      <c r="AI30">
        <f>IF(ISNUMBER(SEARCH("관심 분야에 대한 소식",Sheet1!$Q29)),1,0)</f>
        <v>1</v>
      </c>
      <c r="AJ30">
        <f>IF(ISNUMBER(SEARCH("관심 분야는 아니지만 사회적 이슈에 대한 소식",Sheet1!$Q29)),1,0)</f>
        <v>1</v>
      </c>
      <c r="AK30">
        <f>IF(ISNUMBER(SEARCH("업무와 관련된 소식",Sheet1!$Q29)),1,0)</f>
        <v>0</v>
      </c>
      <c r="AL30">
        <f t="shared" si="2"/>
        <v>0</v>
      </c>
      <c r="AM30">
        <f>Sheet1!R29</f>
        <v>5</v>
      </c>
      <c r="AN30">
        <v>2</v>
      </c>
      <c r="AP30">
        <f>IF(ISNUMBER(SEARCH("오프라인에서의 친구 관계와 같다",Sheet1!$S29)),1,0)</f>
        <v>0</v>
      </c>
      <c r="AQ30">
        <f>IF(ISNUMBER(SEARCH("오프라인에서의 친구와는 다르지만 친밀감을 나누는 관계이다",Sheet1!$S29)),1,0)</f>
        <v>1</v>
      </c>
      <c r="AR30">
        <f>IF(ISNUMBER(SEARCH("새로운 정보나 글을 주고 받는 관계이다",Sheet1!$S29)),1,0)</f>
        <v>0</v>
      </c>
      <c r="AS30">
        <f>IF(ISNUMBER(SEARCH("단지 친구 신청과 수락으로 이루어진 형식적인 관계이다",Sheet1!$S29)),1,0)</f>
        <v>0</v>
      </c>
      <c r="AT30">
        <f>IF(ISNUMBER(SEARCH("아무 관계도 아니다",Sheet1!$S29)),1,0)</f>
        <v>0</v>
      </c>
      <c r="AU30">
        <f t="shared" si="3"/>
        <v>0</v>
      </c>
      <c r="AV30">
        <v>2</v>
      </c>
      <c r="AX30">
        <f>IF(ISNUMBER(SEARCH("미투데이 서비스 이용은 정보를 얻기 위함이다",Sheet1!$T29)),1,0)</f>
        <v>0</v>
      </c>
      <c r="AY30">
        <f>IF(ISNUMBER(SEARCH("미투데이 서비스 이용은 오락을 추구하기 위함이다",Sheet1!$T29)),1,0)</f>
        <v>1</v>
      </c>
      <c r="AZ30">
        <f>IF(ISNUMBER(SEARCH("미투데이 서비스 이용은 대인관계 형성과 확충을 위함이다",Sheet1!$T29)),1,0)</f>
        <v>0</v>
      </c>
      <c r="BA30">
        <f>IF(ISNUMBER(SEARCH("미투데이 서비스 이용은  직장(혹은 특정 그룹) 내 커뮤니케이션을 위함이다",Sheet1!$T29)),1,0)</f>
        <v>0</v>
      </c>
      <c r="BB30">
        <f t="shared" si="4"/>
        <v>0</v>
      </c>
      <c r="BC30">
        <f>Sheet1!U29</f>
        <v>5</v>
      </c>
      <c r="BD30">
        <f>Sheet1!V29</f>
        <v>5</v>
      </c>
      <c r="BE30">
        <f>Sheet1!W29</f>
        <v>5</v>
      </c>
      <c r="BF30">
        <f>Sheet1!X29</f>
        <v>4</v>
      </c>
      <c r="BG30">
        <f>Sheet1!Y29</f>
        <v>5</v>
      </c>
      <c r="BH30">
        <f>Sheet1!Z29</f>
        <v>4</v>
      </c>
      <c r="BI30">
        <f>Sheet1!AA29</f>
        <v>5</v>
      </c>
      <c r="BJ30">
        <f>Sheet1!AB29</f>
        <v>5</v>
      </c>
      <c r="BK30">
        <f>Sheet1!AC29</f>
        <v>4</v>
      </c>
      <c r="BL30">
        <f>Sheet1!AD29</f>
        <v>4</v>
      </c>
      <c r="BM30">
        <f>Sheet1!AE29</f>
        <v>5</v>
      </c>
      <c r="BN30">
        <f>Sheet1!AF29</f>
        <v>3</v>
      </c>
      <c r="BO30">
        <f>Sheet1!AG29</f>
        <v>4</v>
      </c>
      <c r="BP30">
        <f>Sheet1!AH29</f>
        <v>6</v>
      </c>
      <c r="BQ30">
        <f>Sheet1!AI29</f>
        <v>7</v>
      </c>
      <c r="BR30">
        <f>Sheet1!AJ29</f>
        <v>5</v>
      </c>
      <c r="BS30">
        <f>Sheet1!AK29</f>
        <v>7</v>
      </c>
      <c r="BT30">
        <f>Sheet1!AL29</f>
        <v>6</v>
      </c>
      <c r="BU30">
        <f>Sheet1!AM29</f>
        <v>7</v>
      </c>
      <c r="BV30">
        <f>Sheet1!AN29</f>
        <v>3</v>
      </c>
      <c r="BW30">
        <f>Sheet1!AO29</f>
        <v>4</v>
      </c>
      <c r="BX30">
        <f>Sheet1!AP29</f>
        <v>6</v>
      </c>
      <c r="BY30">
        <f>Sheet1!AQ29</f>
        <v>6</v>
      </c>
      <c r="BZ30">
        <f>Sheet1!AR29</f>
        <v>6</v>
      </c>
      <c r="CA30">
        <f>Sheet1!AS29</f>
        <v>7</v>
      </c>
      <c r="CB30">
        <f>Sheet1!AT29</f>
        <v>6</v>
      </c>
      <c r="CC30">
        <f>Sheet1!AU29</f>
        <v>7</v>
      </c>
      <c r="CD30">
        <f>Sheet1!AV29</f>
        <v>6</v>
      </c>
      <c r="CE30">
        <f>Sheet1!AW29</f>
        <v>5</v>
      </c>
      <c r="CF30">
        <f>Sheet1!AX29</f>
        <v>5</v>
      </c>
      <c r="CG30">
        <f>Sheet1!AY29</f>
        <v>6</v>
      </c>
      <c r="CH30">
        <f>Sheet1!AZ29</f>
        <v>2</v>
      </c>
      <c r="CI30">
        <f>Sheet1!BA29</f>
        <v>4</v>
      </c>
      <c r="CJ30">
        <f>Sheet1!BB29</f>
        <v>6</v>
      </c>
      <c r="CK30">
        <f>Sheet1!BC29</f>
        <v>5</v>
      </c>
      <c r="CL30">
        <f>Sheet1!BD29</f>
        <v>7</v>
      </c>
      <c r="CM30">
        <f>Sheet1!BE29</f>
        <v>4</v>
      </c>
      <c r="CN30">
        <f>Sheet1!BF29</f>
        <v>5</v>
      </c>
      <c r="CO30">
        <f>Sheet1!BG29</f>
        <v>6</v>
      </c>
      <c r="CP30">
        <f>Sheet1!BH29</f>
        <v>7</v>
      </c>
      <c r="CQ30">
        <f>Sheet1!BI29</f>
        <v>7</v>
      </c>
      <c r="CR30">
        <f>Sheet1!BJ29</f>
        <v>7</v>
      </c>
      <c r="CS30">
        <f>Sheet1!BK29</f>
        <v>4</v>
      </c>
      <c r="CT30">
        <f>Sheet1!BL29</f>
        <v>3</v>
      </c>
    </row>
    <row r="31" spans="1:98">
      <c r="A31">
        <f>Sheet1!A30</f>
        <v>29</v>
      </c>
      <c r="B31" t="str">
        <f>Sheet1!B30</f>
        <v>9/29/2009 17:13:21</v>
      </c>
      <c r="C31" t="str">
        <f>Sheet1!E30</f>
        <v>ging3429</v>
      </c>
      <c r="D31" t="str">
        <f t="shared" si="6"/>
        <v>ging3429</v>
      </c>
      <c r="E31">
        <f>Sheet1!F30</f>
        <v>17</v>
      </c>
      <c r="F31">
        <f>VLOOKUP(Sheet1!G30,Sheet3!$B$1:$C$2,2,FALSE)</f>
        <v>2</v>
      </c>
      <c r="G31">
        <f>VLOOKUP(Sheet1!H30,Sheet3!$B$52:$C$74,2,0)</f>
        <v>3</v>
      </c>
      <c r="H31">
        <f>VLOOKUP(Sheet1!I30,Sheet3!$B$5:$C$9,2,FALSE)</f>
        <v>1</v>
      </c>
      <c r="I31">
        <v>5</v>
      </c>
      <c r="K31">
        <f>Sheet1!K30</f>
        <v>10</v>
      </c>
      <c r="L31">
        <f>Sheet1!L30</f>
        <v>10</v>
      </c>
      <c r="M31" s="2" t="s">
        <v>783</v>
      </c>
      <c r="N31">
        <f>IF(ISNUMBER(SEARCH("습관적으로",Sheet1!$M30)),1,0)</f>
        <v>0</v>
      </c>
      <c r="O31">
        <f>IF(ISNUMBER(SEARCH("나에 대해 알리고 싶어서",Sheet1!$M30)),1,0)</f>
        <v>0</v>
      </c>
      <c r="P31">
        <f>IF(ISNUMBER(SEARCH("새로운 소식을 알리고 싶어서",Sheet1!$M30)),1,0)</f>
        <v>0</v>
      </c>
      <c r="Q31">
        <f>IF(ISNUMBER(SEARCH("주변 사람들과 관계 맺고 싶어서",Sheet1!$M30)),1,0)</f>
        <v>1</v>
      </c>
      <c r="R31">
        <f>IF(ISNUMBER(SEARCH("다른 사람들과 감정을 공유하고 싶어서",Sheet1!$M30)),1,0)</f>
        <v>1</v>
      </c>
      <c r="S31">
        <f>IF(ISNUMBER(SEARCH("재미있어서",Sheet1!$M30)),1,0)</f>
        <v>1</v>
      </c>
      <c r="T31">
        <f t="shared" si="5"/>
        <v>0</v>
      </c>
      <c r="V31" s="2" t="s">
        <v>825</v>
      </c>
      <c r="X31">
        <f>IF(ISNUMBER(SEARCH("me2day 웹페이지",Sheet1!$N30)),1,0)</f>
        <v>1</v>
      </c>
      <c r="Y31">
        <f>IF(ISNUMBER(SEARCH("핸드폰",Sheet1!$N30)),1,0)</f>
        <v>1</v>
      </c>
      <c r="Z31">
        <f>IF(ISNUMBER(SEARCH("블로그",Sheet1!$N30)),1,0)</f>
        <v>1</v>
      </c>
      <c r="AA31">
        <f>IF(ISNUMBER(SEARCH("개인 포탈 서비스",Sheet1!$N30)),1,0)</f>
        <v>0</v>
      </c>
      <c r="AB31">
        <f>IF(ISNUMBER(SEARCH("me2day 어플리케이션",Sheet1!$N30)),1,0)</f>
        <v>0</v>
      </c>
      <c r="AC31">
        <f t="shared" si="1"/>
        <v>0</v>
      </c>
      <c r="AD31">
        <f>IF(Sheet1!O30="있다",1,2)</f>
        <v>2</v>
      </c>
      <c r="AE31">
        <f>Sheet1!P30</f>
        <v>2</v>
      </c>
      <c r="AF31" s="2">
        <v>1</v>
      </c>
      <c r="AH31">
        <f>IF(ISNUMBER(SEARCH("주변 사람들의 소식",Sheet1!$Q30)),1,0)</f>
        <v>1</v>
      </c>
      <c r="AI31">
        <f>IF(ISNUMBER(SEARCH("관심 분야에 대한 소식",Sheet1!$Q30)),1,0)</f>
        <v>0</v>
      </c>
      <c r="AJ31">
        <f>IF(ISNUMBER(SEARCH("관심 분야는 아니지만 사회적 이슈에 대한 소식",Sheet1!$Q30)),1,0)</f>
        <v>0</v>
      </c>
      <c r="AK31">
        <f>IF(ISNUMBER(SEARCH("업무와 관련된 소식",Sheet1!$Q30)),1,0)</f>
        <v>0</v>
      </c>
      <c r="AL31">
        <f t="shared" si="2"/>
        <v>0</v>
      </c>
      <c r="AM31">
        <f>Sheet1!R30</f>
        <v>2</v>
      </c>
      <c r="AN31">
        <v>5</v>
      </c>
      <c r="AP31">
        <f>IF(ISNUMBER(SEARCH("오프라인에서의 친구 관계와 같다",Sheet1!$S30)),1,0)</f>
        <v>0</v>
      </c>
      <c r="AQ31">
        <f>IF(ISNUMBER(SEARCH("오프라인에서의 친구와는 다르지만 친밀감을 나누는 관계이다",Sheet1!$S30)),1,0)</f>
        <v>0</v>
      </c>
      <c r="AR31">
        <f>IF(ISNUMBER(SEARCH("새로운 정보나 글을 주고 받는 관계이다",Sheet1!$S30)),1,0)</f>
        <v>0</v>
      </c>
      <c r="AS31">
        <f>IF(ISNUMBER(SEARCH("단지 친구 신청과 수락으로 이루어진 형식적인 관계이다",Sheet1!$S30)),1,0)</f>
        <v>0</v>
      </c>
      <c r="AT31">
        <f>IF(ISNUMBER(SEARCH("아무 관계도 아니다",Sheet1!$S30)),1,0)</f>
        <v>1</v>
      </c>
      <c r="AU31">
        <f t="shared" si="3"/>
        <v>0</v>
      </c>
      <c r="AV31">
        <v>3</v>
      </c>
      <c r="AX31">
        <f>IF(ISNUMBER(SEARCH("미투데이 서비스 이용은 정보를 얻기 위함이다",Sheet1!$T30)),1,0)</f>
        <v>0</v>
      </c>
      <c r="AY31">
        <f>IF(ISNUMBER(SEARCH("미투데이 서비스 이용은 오락을 추구하기 위함이다",Sheet1!$T30)),1,0)</f>
        <v>0</v>
      </c>
      <c r="AZ31">
        <f>IF(ISNUMBER(SEARCH("미투데이 서비스 이용은 대인관계 형성과 확충을 위함이다",Sheet1!$T30)),1,0)</f>
        <v>1</v>
      </c>
      <c r="BA31">
        <f>IF(ISNUMBER(SEARCH("미투데이 서비스 이용은  직장(혹은 특정 그룹) 내 커뮤니케이션을 위함이다",Sheet1!$T30)),1,0)</f>
        <v>0</v>
      </c>
      <c r="BB31">
        <f t="shared" si="4"/>
        <v>0</v>
      </c>
      <c r="BC31">
        <f>Sheet1!U30</f>
        <v>4</v>
      </c>
      <c r="BD31">
        <f>Sheet1!V30</f>
        <v>1</v>
      </c>
      <c r="BE31">
        <f>Sheet1!W30</f>
        <v>2</v>
      </c>
      <c r="BF31">
        <f>Sheet1!X30</f>
        <v>4</v>
      </c>
      <c r="BG31">
        <f>Sheet1!Y30</f>
        <v>3</v>
      </c>
      <c r="BH31">
        <f>Sheet1!Z30</f>
        <v>4</v>
      </c>
      <c r="BI31">
        <f>Sheet1!AA30</f>
        <v>3</v>
      </c>
      <c r="BJ31">
        <f>Sheet1!AB30</f>
        <v>2</v>
      </c>
      <c r="BK31">
        <f>Sheet1!AC30</f>
        <v>3</v>
      </c>
      <c r="BL31">
        <f>Sheet1!AD30</f>
        <v>4</v>
      </c>
      <c r="BM31">
        <f>Sheet1!AE30</f>
        <v>3</v>
      </c>
      <c r="BN31">
        <f>Sheet1!AF30</f>
        <v>3</v>
      </c>
      <c r="BO31">
        <f>Sheet1!AG30</f>
        <v>3</v>
      </c>
      <c r="BP31">
        <f>Sheet1!AH30</f>
        <v>3</v>
      </c>
      <c r="BQ31">
        <f>Sheet1!AI30</f>
        <v>3</v>
      </c>
      <c r="BR31">
        <f>Sheet1!AJ30</f>
        <v>3</v>
      </c>
      <c r="BS31">
        <f>Sheet1!AK30</f>
        <v>3</v>
      </c>
      <c r="BT31">
        <f>Sheet1!AL30</f>
        <v>3</v>
      </c>
      <c r="BU31">
        <f>Sheet1!AM30</f>
        <v>3</v>
      </c>
      <c r="BV31">
        <f>Sheet1!AN30</f>
        <v>3</v>
      </c>
      <c r="BW31">
        <f>Sheet1!AO30</f>
        <v>3</v>
      </c>
      <c r="BX31">
        <f>Sheet1!AP30</f>
        <v>3</v>
      </c>
      <c r="BY31">
        <f>Sheet1!AQ30</f>
        <v>3</v>
      </c>
      <c r="BZ31">
        <f>Sheet1!AR30</f>
        <v>3</v>
      </c>
      <c r="CA31">
        <f>Sheet1!AS30</f>
        <v>3</v>
      </c>
      <c r="CB31">
        <f>Sheet1!AT30</f>
        <v>3</v>
      </c>
      <c r="CC31">
        <f>Sheet1!AU30</f>
        <v>3</v>
      </c>
      <c r="CD31">
        <f>Sheet1!AV30</f>
        <v>3</v>
      </c>
      <c r="CE31">
        <f>Sheet1!AW30</f>
        <v>3</v>
      </c>
      <c r="CF31">
        <f>Sheet1!AX30</f>
        <v>5</v>
      </c>
      <c r="CG31">
        <f>Sheet1!AY30</f>
        <v>3</v>
      </c>
      <c r="CH31">
        <f>Sheet1!AZ30</f>
        <v>3</v>
      </c>
      <c r="CI31">
        <f>Sheet1!BA30</f>
        <v>3</v>
      </c>
      <c r="CJ31">
        <f>Sheet1!BB30</f>
        <v>3</v>
      </c>
      <c r="CK31">
        <f>Sheet1!BC30</f>
        <v>2</v>
      </c>
      <c r="CL31">
        <f>Sheet1!BD30</f>
        <v>2</v>
      </c>
      <c r="CM31">
        <f>Sheet1!BE30</f>
        <v>2</v>
      </c>
      <c r="CN31">
        <f>Sheet1!BF30</f>
        <v>2</v>
      </c>
      <c r="CO31">
        <f>Sheet1!BG30</f>
        <v>2</v>
      </c>
      <c r="CP31">
        <f>Sheet1!BH30</f>
        <v>4</v>
      </c>
      <c r="CQ31">
        <f>Sheet1!BI30</f>
        <v>4</v>
      </c>
      <c r="CR31">
        <f>Sheet1!BJ30</f>
        <v>4</v>
      </c>
      <c r="CS31">
        <f>Sheet1!BK30</f>
        <v>3</v>
      </c>
      <c r="CT31">
        <f>Sheet1!BL30</f>
        <v>2</v>
      </c>
    </row>
    <row r="32" spans="1:98">
      <c r="A32">
        <f>Sheet1!A31</f>
        <v>30</v>
      </c>
      <c r="B32" t="str">
        <f>Sheet1!B31</f>
        <v>9/29/2009 17:14:00</v>
      </c>
      <c r="C32" t="str">
        <f>Sheet1!E31</f>
        <v>westy11</v>
      </c>
      <c r="D32" t="str">
        <f t="shared" si="6"/>
        <v>westy11</v>
      </c>
      <c r="E32">
        <f>Sheet1!F31</f>
        <v>30</v>
      </c>
      <c r="F32">
        <f>VLOOKUP(Sheet1!G31,Sheet3!$B$1:$C$2,2,FALSE)</f>
        <v>1</v>
      </c>
      <c r="G32">
        <f>VLOOKUP(Sheet1!H31,Sheet3!$B$52:$C$74,2,0)</f>
        <v>23</v>
      </c>
      <c r="H32">
        <f>VLOOKUP(Sheet1!I31,Sheet3!$B$5:$C$9,2,FALSE)</f>
        <v>1</v>
      </c>
      <c r="I32">
        <v>4</v>
      </c>
      <c r="K32">
        <f>Sheet1!K31</f>
        <v>2</v>
      </c>
      <c r="L32">
        <f>Sheet1!L31</f>
        <v>10</v>
      </c>
      <c r="M32" s="2">
        <v>6</v>
      </c>
      <c r="N32">
        <f>IF(ISNUMBER(SEARCH("습관적으로",Sheet1!$M31)),1,0)</f>
        <v>0</v>
      </c>
      <c r="O32">
        <f>IF(ISNUMBER(SEARCH("나에 대해 알리고 싶어서",Sheet1!$M31)),1,0)</f>
        <v>0</v>
      </c>
      <c r="P32">
        <f>IF(ISNUMBER(SEARCH("새로운 소식을 알리고 싶어서",Sheet1!$M31)),1,0)</f>
        <v>0</v>
      </c>
      <c r="Q32">
        <f>IF(ISNUMBER(SEARCH("주변 사람들과 관계 맺고 싶어서",Sheet1!$M31)),1,0)</f>
        <v>0</v>
      </c>
      <c r="R32">
        <f>IF(ISNUMBER(SEARCH("다른 사람들과 감정을 공유하고 싶어서",Sheet1!$M31)),1,0)</f>
        <v>0</v>
      </c>
      <c r="S32">
        <f>IF(ISNUMBER(SEARCH("재미있어서",Sheet1!$M31)),1,0)</f>
        <v>1</v>
      </c>
      <c r="T32">
        <f t="shared" si="5"/>
        <v>0</v>
      </c>
      <c r="V32" s="2">
        <v>1</v>
      </c>
      <c r="X32">
        <f>IF(ISNUMBER(SEARCH("me2day 웹페이지",Sheet1!$N31)),1,0)</f>
        <v>1</v>
      </c>
      <c r="Y32">
        <f>IF(ISNUMBER(SEARCH("핸드폰",Sheet1!$N31)),1,0)</f>
        <v>0</v>
      </c>
      <c r="Z32">
        <f>IF(ISNUMBER(SEARCH("블로그",Sheet1!$N31)),1,0)</f>
        <v>0</v>
      </c>
      <c r="AA32">
        <f>IF(ISNUMBER(SEARCH("개인 포탈 서비스",Sheet1!$N31)),1,0)</f>
        <v>0</v>
      </c>
      <c r="AB32">
        <f>IF(ISNUMBER(SEARCH("me2day 어플리케이션",Sheet1!$N31)),1,0)</f>
        <v>0</v>
      </c>
      <c r="AC32">
        <f t="shared" si="1"/>
        <v>0</v>
      </c>
      <c r="AD32">
        <f>IF(Sheet1!O31="있다",1,2)</f>
        <v>2</v>
      </c>
      <c r="AE32">
        <f>Sheet1!P31</f>
        <v>5</v>
      </c>
      <c r="AF32" s="2" t="s">
        <v>877</v>
      </c>
      <c r="AH32">
        <f>IF(ISNUMBER(SEARCH("주변 사람들의 소식",Sheet1!$Q31)),1,0)</f>
        <v>1</v>
      </c>
      <c r="AI32">
        <f>IF(ISNUMBER(SEARCH("관심 분야에 대한 소식",Sheet1!$Q31)),1,0)</f>
        <v>1</v>
      </c>
      <c r="AJ32">
        <f>IF(ISNUMBER(SEARCH("관심 분야는 아니지만 사회적 이슈에 대한 소식",Sheet1!$Q31)),1,0)</f>
        <v>0</v>
      </c>
      <c r="AK32">
        <f>IF(ISNUMBER(SEARCH("업무와 관련된 소식",Sheet1!$Q31)),1,0)</f>
        <v>0</v>
      </c>
      <c r="AL32">
        <f t="shared" si="2"/>
        <v>0</v>
      </c>
      <c r="AM32">
        <f>Sheet1!R31</f>
        <v>2</v>
      </c>
      <c r="AN32">
        <v>5</v>
      </c>
      <c r="AP32">
        <f>IF(ISNUMBER(SEARCH("오프라인에서의 친구 관계와 같다",Sheet1!$S31)),1,0)</f>
        <v>0</v>
      </c>
      <c r="AQ32">
        <f>IF(ISNUMBER(SEARCH("오프라인에서의 친구와는 다르지만 친밀감을 나누는 관계이다",Sheet1!$S31)),1,0)</f>
        <v>0</v>
      </c>
      <c r="AR32">
        <f>IF(ISNUMBER(SEARCH("새로운 정보나 글을 주고 받는 관계이다",Sheet1!$S31)),1,0)</f>
        <v>0</v>
      </c>
      <c r="AS32">
        <f>IF(ISNUMBER(SEARCH("단지 친구 신청과 수락으로 이루어진 형식적인 관계이다",Sheet1!$S31)),1,0)</f>
        <v>0</v>
      </c>
      <c r="AT32">
        <f>IF(ISNUMBER(SEARCH("아무 관계도 아니다",Sheet1!$S31)),1,0)</f>
        <v>1</v>
      </c>
      <c r="AU32">
        <f t="shared" si="3"/>
        <v>0</v>
      </c>
      <c r="AV32" t="s">
        <v>796</v>
      </c>
      <c r="AX32">
        <f>IF(ISNUMBER(SEARCH("미투데이 서비스 이용은 정보를 얻기 위함이다",Sheet1!$T31)),1,0)</f>
        <v>0</v>
      </c>
      <c r="AY32">
        <f>IF(ISNUMBER(SEARCH("미투데이 서비스 이용은 오락을 추구하기 위함이다",Sheet1!$T31)),1,0)</f>
        <v>1</v>
      </c>
      <c r="AZ32">
        <f>IF(ISNUMBER(SEARCH("미투데이 서비스 이용은 대인관계 형성과 확충을 위함이다",Sheet1!$T31)),1,0)</f>
        <v>0</v>
      </c>
      <c r="BA32">
        <f>IF(ISNUMBER(SEARCH("미투데이 서비스 이용은  직장(혹은 특정 그룹) 내 커뮤니케이션을 위함이다",Sheet1!$T31)),1,0)</f>
        <v>1</v>
      </c>
      <c r="BB32">
        <f t="shared" si="4"/>
        <v>0</v>
      </c>
      <c r="BC32">
        <f>Sheet1!U31</f>
        <v>4</v>
      </c>
      <c r="BD32">
        <f>Sheet1!V31</f>
        <v>2</v>
      </c>
      <c r="BE32">
        <f>Sheet1!W31</f>
        <v>7</v>
      </c>
      <c r="BF32">
        <f>Sheet1!X31</f>
        <v>7</v>
      </c>
      <c r="BG32">
        <f>Sheet1!Y31</f>
        <v>1</v>
      </c>
      <c r="BH32">
        <f>Sheet1!Z31</f>
        <v>7</v>
      </c>
      <c r="BI32">
        <f>Sheet1!AA31</f>
        <v>2</v>
      </c>
      <c r="BJ32">
        <f>Sheet1!AB31</f>
        <v>7</v>
      </c>
      <c r="BK32">
        <f>Sheet1!AC31</f>
        <v>7</v>
      </c>
      <c r="BL32">
        <f>Sheet1!AD31</f>
        <v>7</v>
      </c>
      <c r="BM32">
        <f>Sheet1!AE31</f>
        <v>1</v>
      </c>
      <c r="BN32">
        <f>Sheet1!AF31</f>
        <v>1</v>
      </c>
      <c r="BO32">
        <f>Sheet1!AG31</f>
        <v>1</v>
      </c>
      <c r="BP32">
        <f>Sheet1!AH31</f>
        <v>1</v>
      </c>
      <c r="BQ32">
        <f>Sheet1!AI31</f>
        <v>1</v>
      </c>
      <c r="BR32">
        <f>Sheet1!AJ31</f>
        <v>1</v>
      </c>
      <c r="BS32">
        <f>Sheet1!AK31</f>
        <v>1</v>
      </c>
      <c r="BT32">
        <f>Sheet1!AL31</f>
        <v>1</v>
      </c>
      <c r="BU32">
        <f>Sheet1!AM31</f>
        <v>1</v>
      </c>
      <c r="BV32">
        <f>Sheet1!AN31</f>
        <v>1</v>
      </c>
      <c r="BW32">
        <f>Sheet1!AO31</f>
        <v>1</v>
      </c>
      <c r="BX32">
        <f>Sheet1!AP31</f>
        <v>1</v>
      </c>
      <c r="BY32">
        <f>Sheet1!AQ31</f>
        <v>1</v>
      </c>
      <c r="BZ32">
        <f>Sheet1!AR31</f>
        <v>1</v>
      </c>
      <c r="CA32">
        <f>Sheet1!AS31</f>
        <v>1</v>
      </c>
      <c r="CB32">
        <f>Sheet1!AT31</f>
        <v>1</v>
      </c>
      <c r="CC32">
        <f>Sheet1!AU31</f>
        <v>1</v>
      </c>
      <c r="CD32">
        <f>Sheet1!AV31</f>
        <v>3</v>
      </c>
      <c r="CE32">
        <f>Sheet1!AW31</f>
        <v>4</v>
      </c>
      <c r="CF32">
        <f>Sheet1!AX31</f>
        <v>5</v>
      </c>
      <c r="CG32">
        <f>Sheet1!AY31</f>
        <v>2</v>
      </c>
      <c r="CH32">
        <f>Sheet1!AZ31</f>
        <v>5</v>
      </c>
      <c r="CI32">
        <f>Sheet1!BA31</f>
        <v>2</v>
      </c>
      <c r="CJ32">
        <f>Sheet1!BB31</f>
        <v>6</v>
      </c>
      <c r="CK32">
        <f>Sheet1!BC31</f>
        <v>3</v>
      </c>
      <c r="CL32">
        <f>Sheet1!BD31</f>
        <v>3</v>
      </c>
      <c r="CM32">
        <f>Sheet1!BE31</f>
        <v>2</v>
      </c>
      <c r="CN32">
        <f>Sheet1!BF31</f>
        <v>2</v>
      </c>
      <c r="CO32">
        <f>Sheet1!BG31</f>
        <v>2</v>
      </c>
      <c r="CP32">
        <f>Sheet1!BH31</f>
        <v>5</v>
      </c>
      <c r="CQ32">
        <f>Sheet1!BI31</f>
        <v>5</v>
      </c>
      <c r="CR32">
        <f>Sheet1!BJ31</f>
        <v>5</v>
      </c>
      <c r="CS32">
        <f>Sheet1!BK31</f>
        <v>2</v>
      </c>
      <c r="CT32">
        <f>Sheet1!BL31</f>
        <v>2</v>
      </c>
    </row>
    <row r="33" spans="1:98">
      <c r="A33">
        <f>Sheet1!A32</f>
        <v>31</v>
      </c>
      <c r="B33" t="str">
        <f>Sheet1!B32</f>
        <v>9/29/2009 17:14:34</v>
      </c>
      <c r="C33" t="str">
        <f>Sheet1!E32</f>
        <v>gmlruddl0123</v>
      </c>
      <c r="D33" t="str">
        <f t="shared" si="6"/>
        <v>gmlruddl0123</v>
      </c>
      <c r="E33">
        <f>Sheet1!F32</f>
        <v>15</v>
      </c>
      <c r="F33">
        <f>VLOOKUP(Sheet1!G32,Sheet3!$B$1:$C$2,2,FALSE)</f>
        <v>2</v>
      </c>
      <c r="G33">
        <f>VLOOKUP(Sheet1!H32,Sheet3!$B$52:$C$74,2,0)</f>
        <v>4</v>
      </c>
      <c r="H33">
        <f>VLOOKUP(Sheet1!I32,Sheet3!$B$5:$C$9,2,FALSE)</f>
        <v>1</v>
      </c>
      <c r="I33">
        <v>2</v>
      </c>
      <c r="K33">
        <f>Sheet1!K32</f>
        <v>3</v>
      </c>
      <c r="L33">
        <f>Sheet1!L32</f>
        <v>50</v>
      </c>
      <c r="M33" s="2">
        <v>1</v>
      </c>
      <c r="N33">
        <f>IF(ISNUMBER(SEARCH("습관적으로",Sheet1!$M32)),1,0)</f>
        <v>1</v>
      </c>
      <c r="O33">
        <f>IF(ISNUMBER(SEARCH("나에 대해 알리고 싶어서",Sheet1!$M32)),1,0)</f>
        <v>0</v>
      </c>
      <c r="P33">
        <f>IF(ISNUMBER(SEARCH("새로운 소식을 알리고 싶어서",Sheet1!$M32)),1,0)</f>
        <v>0</v>
      </c>
      <c r="Q33">
        <f>IF(ISNUMBER(SEARCH("주변 사람들과 관계 맺고 싶어서",Sheet1!$M32)),1,0)</f>
        <v>0</v>
      </c>
      <c r="R33">
        <f>IF(ISNUMBER(SEARCH("다른 사람들과 감정을 공유하고 싶어서",Sheet1!$M32)),1,0)</f>
        <v>0</v>
      </c>
      <c r="S33">
        <f>IF(ISNUMBER(SEARCH("재미있어서",Sheet1!$M32)),1,0)</f>
        <v>0</v>
      </c>
      <c r="T33">
        <f t="shared" si="5"/>
        <v>0</v>
      </c>
      <c r="V33" s="2">
        <v>1</v>
      </c>
      <c r="X33">
        <f>IF(ISNUMBER(SEARCH("me2day 웹페이지",Sheet1!$N32)),1,0)</f>
        <v>1</v>
      </c>
      <c r="Y33">
        <f>IF(ISNUMBER(SEARCH("핸드폰",Sheet1!$N32)),1,0)</f>
        <v>0</v>
      </c>
      <c r="Z33">
        <f>IF(ISNUMBER(SEARCH("블로그",Sheet1!$N32)),1,0)</f>
        <v>0</v>
      </c>
      <c r="AA33">
        <f>IF(ISNUMBER(SEARCH("개인 포탈 서비스",Sheet1!$N32)),1,0)</f>
        <v>0</v>
      </c>
      <c r="AB33">
        <f>IF(ISNUMBER(SEARCH("me2day 어플리케이션",Sheet1!$N32)),1,0)</f>
        <v>0</v>
      </c>
      <c r="AC33">
        <f t="shared" si="1"/>
        <v>0</v>
      </c>
      <c r="AD33">
        <f>IF(Sheet1!O32="있다",1,2)</f>
        <v>1</v>
      </c>
      <c r="AE33">
        <f>Sheet1!P32</f>
        <v>7</v>
      </c>
      <c r="AF33" s="2" t="s">
        <v>786</v>
      </c>
      <c r="AH33">
        <f>IF(ISNUMBER(SEARCH("주변 사람들의 소식",Sheet1!$Q32)),1,0)</f>
        <v>1</v>
      </c>
      <c r="AI33">
        <f>IF(ISNUMBER(SEARCH("관심 분야에 대한 소식",Sheet1!$Q32)),1,0)</f>
        <v>0</v>
      </c>
      <c r="AJ33">
        <f>IF(ISNUMBER(SEARCH("관심 분야는 아니지만 사회적 이슈에 대한 소식",Sheet1!$Q32)),1,0)</f>
        <v>1</v>
      </c>
      <c r="AK33">
        <f>IF(ISNUMBER(SEARCH("업무와 관련된 소식",Sheet1!$Q32)),1,0)</f>
        <v>0</v>
      </c>
      <c r="AL33">
        <f t="shared" si="2"/>
        <v>0</v>
      </c>
      <c r="AM33">
        <f>Sheet1!R32</f>
        <v>6</v>
      </c>
      <c r="AN33">
        <v>2</v>
      </c>
      <c r="AP33">
        <f>IF(ISNUMBER(SEARCH("오프라인에서의 친구 관계와 같다",Sheet1!$S32)),1,0)</f>
        <v>0</v>
      </c>
      <c r="AQ33">
        <f>IF(ISNUMBER(SEARCH("오프라인에서의 친구와는 다르지만 친밀감을 나누는 관계이다",Sheet1!$S32)),1,0)</f>
        <v>1</v>
      </c>
      <c r="AR33">
        <f>IF(ISNUMBER(SEARCH("새로운 정보나 글을 주고 받는 관계이다",Sheet1!$S32)),1,0)</f>
        <v>0</v>
      </c>
      <c r="AS33">
        <f>IF(ISNUMBER(SEARCH("단지 친구 신청과 수락으로 이루어진 형식적인 관계이다",Sheet1!$S32)),1,0)</f>
        <v>0</v>
      </c>
      <c r="AT33">
        <f>IF(ISNUMBER(SEARCH("아무 관계도 아니다",Sheet1!$S32)),1,0)</f>
        <v>0</v>
      </c>
      <c r="AU33">
        <f t="shared" si="3"/>
        <v>0</v>
      </c>
      <c r="AV33">
        <v>3</v>
      </c>
      <c r="AX33">
        <f>IF(ISNUMBER(SEARCH("미투데이 서비스 이용은 정보를 얻기 위함이다",Sheet1!$T32)),1,0)</f>
        <v>0</v>
      </c>
      <c r="AY33">
        <f>IF(ISNUMBER(SEARCH("미투데이 서비스 이용은 오락을 추구하기 위함이다",Sheet1!$T32)),1,0)</f>
        <v>0</v>
      </c>
      <c r="AZ33">
        <f>IF(ISNUMBER(SEARCH("미투데이 서비스 이용은 대인관계 형성과 확충을 위함이다",Sheet1!$T32)),1,0)</f>
        <v>1</v>
      </c>
      <c r="BA33">
        <f>IF(ISNUMBER(SEARCH("미투데이 서비스 이용은  직장(혹은 특정 그룹) 내 커뮤니케이션을 위함이다",Sheet1!$T32)),1,0)</f>
        <v>0</v>
      </c>
      <c r="BB33">
        <f t="shared" si="4"/>
        <v>0</v>
      </c>
      <c r="BC33">
        <f>Sheet1!U32</f>
        <v>5</v>
      </c>
      <c r="BD33">
        <f>Sheet1!V32</f>
        <v>6</v>
      </c>
      <c r="BE33">
        <f>Sheet1!W32</f>
        <v>5</v>
      </c>
      <c r="BF33">
        <f>Sheet1!X32</f>
        <v>5</v>
      </c>
      <c r="BG33">
        <f>Sheet1!Y32</f>
        <v>5</v>
      </c>
      <c r="BH33">
        <f>Sheet1!Z32</f>
        <v>7</v>
      </c>
      <c r="BI33">
        <f>Sheet1!AA32</f>
        <v>6</v>
      </c>
      <c r="BJ33">
        <f>Sheet1!AB32</f>
        <v>6</v>
      </c>
      <c r="BK33">
        <f>Sheet1!AC32</f>
        <v>7</v>
      </c>
      <c r="BL33">
        <f>Sheet1!AD32</f>
        <v>4</v>
      </c>
      <c r="BM33">
        <f>Sheet1!AE32</f>
        <v>7</v>
      </c>
      <c r="BN33">
        <f>Sheet1!AF32</f>
        <v>6</v>
      </c>
      <c r="BO33">
        <f>Sheet1!AG32</f>
        <v>6</v>
      </c>
      <c r="BP33">
        <f>Sheet1!AH32</f>
        <v>7</v>
      </c>
      <c r="BQ33">
        <f>Sheet1!AI32</f>
        <v>7</v>
      </c>
      <c r="BR33">
        <f>Sheet1!AJ32</f>
        <v>7</v>
      </c>
      <c r="BS33">
        <f>Sheet1!AK32</f>
        <v>7</v>
      </c>
      <c r="BT33">
        <f>Sheet1!AL32</f>
        <v>7</v>
      </c>
      <c r="BU33">
        <f>Sheet1!AM32</f>
        <v>7</v>
      </c>
      <c r="BV33">
        <f>Sheet1!AN32</f>
        <v>4</v>
      </c>
      <c r="BW33">
        <f>Sheet1!AO32</f>
        <v>7</v>
      </c>
      <c r="BX33">
        <f>Sheet1!AP32</f>
        <v>6</v>
      </c>
      <c r="BY33">
        <f>Sheet1!AQ32</f>
        <v>4</v>
      </c>
      <c r="BZ33">
        <f>Sheet1!AR32</f>
        <v>7</v>
      </c>
      <c r="CA33">
        <f>Sheet1!AS32</f>
        <v>7</v>
      </c>
      <c r="CB33">
        <f>Sheet1!AT32</f>
        <v>7</v>
      </c>
      <c r="CC33">
        <f>Sheet1!AU32</f>
        <v>5</v>
      </c>
      <c r="CD33">
        <f>Sheet1!AV32</f>
        <v>7</v>
      </c>
      <c r="CE33">
        <f>Sheet1!AW32</f>
        <v>7</v>
      </c>
      <c r="CF33">
        <f>Sheet1!AX32</f>
        <v>1</v>
      </c>
      <c r="CG33">
        <f>Sheet1!AY32</f>
        <v>7</v>
      </c>
      <c r="CH33">
        <f>Sheet1!AZ32</f>
        <v>2</v>
      </c>
      <c r="CI33">
        <f>Sheet1!BA32</f>
        <v>7</v>
      </c>
      <c r="CJ33">
        <f>Sheet1!BB32</f>
        <v>7</v>
      </c>
      <c r="CK33">
        <f>Sheet1!BC32</f>
        <v>7</v>
      </c>
      <c r="CL33">
        <f>Sheet1!BD32</f>
        <v>7</v>
      </c>
      <c r="CM33">
        <f>Sheet1!BE32</f>
        <v>7</v>
      </c>
      <c r="CN33">
        <f>Sheet1!BF32</f>
        <v>7</v>
      </c>
      <c r="CO33">
        <f>Sheet1!BG32</f>
        <v>7</v>
      </c>
      <c r="CP33">
        <f>Sheet1!BH32</f>
        <v>7</v>
      </c>
      <c r="CQ33">
        <f>Sheet1!BI32</f>
        <v>7</v>
      </c>
      <c r="CR33">
        <f>Sheet1!BJ32</f>
        <v>7</v>
      </c>
      <c r="CS33">
        <f>Sheet1!BK32</f>
        <v>1</v>
      </c>
      <c r="CT33">
        <f>Sheet1!BL32</f>
        <v>1</v>
      </c>
    </row>
    <row r="34" spans="1:98">
      <c r="A34">
        <f>Sheet1!A33</f>
        <v>32</v>
      </c>
      <c r="B34" t="str">
        <f>Sheet1!B33</f>
        <v>9/29/2009 17:14:52</v>
      </c>
      <c r="C34" t="str">
        <f>Sheet1!E33</f>
        <v>drigoza</v>
      </c>
      <c r="D34" t="str">
        <f t="shared" si="6"/>
        <v>drigoza</v>
      </c>
      <c r="E34">
        <f>Sheet1!F33</f>
        <v>37</v>
      </c>
      <c r="F34">
        <f>VLOOKUP(Sheet1!G33,Sheet3!$B$1:$C$2,2,FALSE)</f>
        <v>1</v>
      </c>
      <c r="G34">
        <f>VLOOKUP(Sheet1!H33,Sheet3!$B$52:$C$74,2,0)</f>
        <v>23</v>
      </c>
      <c r="H34">
        <f>VLOOKUP(Sheet1!I33,Sheet3!$B$5:$C$9,2,FALSE)</f>
        <v>1</v>
      </c>
      <c r="I34">
        <v>1</v>
      </c>
      <c r="K34">
        <f>Sheet1!K33</f>
        <v>3</v>
      </c>
      <c r="L34">
        <f>Sheet1!L33</f>
        <v>7</v>
      </c>
      <c r="M34" s="2">
        <v>7</v>
      </c>
      <c r="N34">
        <f>IF(ISNUMBER(SEARCH("습관적으로",Sheet1!$M33)),1,0)</f>
        <v>0</v>
      </c>
      <c r="O34">
        <f>IF(ISNUMBER(SEARCH("나에 대해 알리고 싶어서",Sheet1!$M33)),1,0)</f>
        <v>0</v>
      </c>
      <c r="P34">
        <f>IF(ISNUMBER(SEARCH("새로운 소식을 알리고 싶어서",Sheet1!$M33)),1,0)</f>
        <v>0</v>
      </c>
      <c r="Q34">
        <f>IF(ISNUMBER(SEARCH("주변 사람들과 관계 맺고 싶어서",Sheet1!$M33)),1,0)</f>
        <v>0</v>
      </c>
      <c r="R34">
        <f>IF(ISNUMBER(SEARCH("다른 사람들과 감정을 공유하고 싶어서",Sheet1!$M33)),1,0)</f>
        <v>0</v>
      </c>
      <c r="S34">
        <f>IF(ISNUMBER(SEARCH("재미있어서",Sheet1!$M33)),1,0)</f>
        <v>0</v>
      </c>
      <c r="T34">
        <f t="shared" si="5"/>
        <v>1</v>
      </c>
      <c r="U34" t="s">
        <v>218</v>
      </c>
      <c r="V34" s="2" t="s">
        <v>877</v>
      </c>
      <c r="X34">
        <f>IF(ISNUMBER(SEARCH("me2day 웹페이지",Sheet1!$N33)),1,0)</f>
        <v>1</v>
      </c>
      <c r="Y34">
        <f>IF(ISNUMBER(SEARCH("핸드폰",Sheet1!$N33)),1,0)</f>
        <v>1</v>
      </c>
      <c r="Z34">
        <f>IF(ISNUMBER(SEARCH("블로그",Sheet1!$N33)),1,0)</f>
        <v>0</v>
      </c>
      <c r="AA34">
        <f>IF(ISNUMBER(SEARCH("개인 포탈 서비스",Sheet1!$N33)),1,0)</f>
        <v>0</v>
      </c>
      <c r="AB34">
        <f>IF(ISNUMBER(SEARCH("me2day 어플리케이션",Sheet1!$N33)),1,0)</f>
        <v>0</v>
      </c>
      <c r="AC34">
        <f t="shared" si="1"/>
        <v>0</v>
      </c>
      <c r="AD34">
        <f>IF(Sheet1!O33="있다",1,2)</f>
        <v>1</v>
      </c>
      <c r="AE34">
        <f>Sheet1!P33</f>
        <v>4</v>
      </c>
      <c r="AF34" s="2">
        <v>1</v>
      </c>
      <c r="AH34">
        <f>IF(ISNUMBER(SEARCH("주변 사람들의 소식",Sheet1!$Q33)),1,0)</f>
        <v>1</v>
      </c>
      <c r="AI34">
        <f>IF(ISNUMBER(SEARCH("관심 분야에 대한 소식",Sheet1!$Q33)),1,0)</f>
        <v>0</v>
      </c>
      <c r="AJ34">
        <f>IF(ISNUMBER(SEARCH("관심 분야는 아니지만 사회적 이슈에 대한 소식",Sheet1!$Q33)),1,0)</f>
        <v>0</v>
      </c>
      <c r="AK34">
        <f>IF(ISNUMBER(SEARCH("업무와 관련된 소식",Sheet1!$Q33)),1,0)</f>
        <v>0</v>
      </c>
      <c r="AL34">
        <f t="shared" si="2"/>
        <v>0</v>
      </c>
      <c r="AM34">
        <f>Sheet1!R33</f>
        <v>6</v>
      </c>
      <c r="AN34">
        <v>3</v>
      </c>
      <c r="AP34">
        <f>IF(ISNUMBER(SEARCH("오프라인에서의 친구 관계와 같다",Sheet1!$S33)),1,0)</f>
        <v>0</v>
      </c>
      <c r="AQ34">
        <f>IF(ISNUMBER(SEARCH("오프라인에서의 친구와는 다르지만 친밀감을 나누는 관계이다",Sheet1!$S33)),1,0)</f>
        <v>0</v>
      </c>
      <c r="AR34">
        <f>IF(ISNUMBER(SEARCH("새로운 정보나 글을 주고 받는 관계이다",Sheet1!$S33)),1,0)</f>
        <v>1</v>
      </c>
      <c r="AS34">
        <f>IF(ISNUMBER(SEARCH("단지 친구 신청과 수락으로 이루어진 형식적인 관계이다",Sheet1!$S33)),1,0)</f>
        <v>0</v>
      </c>
      <c r="AT34">
        <f>IF(ISNUMBER(SEARCH("아무 관계도 아니다",Sheet1!$S33)),1,0)</f>
        <v>0</v>
      </c>
      <c r="AU34">
        <f t="shared" si="3"/>
        <v>0</v>
      </c>
      <c r="AV34">
        <v>3</v>
      </c>
      <c r="AX34">
        <f>IF(ISNUMBER(SEARCH("미투데이 서비스 이용은 정보를 얻기 위함이다",Sheet1!$T33)),1,0)</f>
        <v>0</v>
      </c>
      <c r="AY34">
        <f>IF(ISNUMBER(SEARCH("미투데이 서비스 이용은 오락을 추구하기 위함이다",Sheet1!$T33)),1,0)</f>
        <v>0</v>
      </c>
      <c r="AZ34">
        <f>IF(ISNUMBER(SEARCH("미투데이 서비스 이용은 대인관계 형성과 확충을 위함이다",Sheet1!$T33)),1,0)</f>
        <v>1</v>
      </c>
      <c r="BA34">
        <f>IF(ISNUMBER(SEARCH("미투데이 서비스 이용은  직장(혹은 특정 그룹) 내 커뮤니케이션을 위함이다",Sheet1!$T33)),1,0)</f>
        <v>0</v>
      </c>
      <c r="BB34">
        <f t="shared" si="4"/>
        <v>0</v>
      </c>
      <c r="BC34">
        <f>Sheet1!U33</f>
        <v>2</v>
      </c>
      <c r="BD34">
        <f>Sheet1!V33</f>
        <v>6</v>
      </c>
      <c r="BE34">
        <f>Sheet1!W33</f>
        <v>2</v>
      </c>
      <c r="BF34">
        <f>Sheet1!X33</f>
        <v>2</v>
      </c>
      <c r="BG34">
        <f>Sheet1!Y33</f>
        <v>6</v>
      </c>
      <c r="BH34">
        <f>Sheet1!Z33</f>
        <v>6</v>
      </c>
      <c r="BI34">
        <f>Sheet1!AA33</f>
        <v>4</v>
      </c>
      <c r="BJ34">
        <f>Sheet1!AB33</f>
        <v>5</v>
      </c>
      <c r="BK34">
        <f>Sheet1!AC33</f>
        <v>2</v>
      </c>
      <c r="BL34">
        <f>Sheet1!AD33</f>
        <v>2</v>
      </c>
      <c r="BM34">
        <f>Sheet1!AE33</f>
        <v>2</v>
      </c>
      <c r="BN34">
        <f>Sheet1!AF33</f>
        <v>2</v>
      </c>
      <c r="BO34">
        <f>Sheet1!AG33</f>
        <v>2</v>
      </c>
      <c r="BP34">
        <f>Sheet1!AH33</f>
        <v>2</v>
      </c>
      <c r="BQ34">
        <f>Sheet1!AI33</f>
        <v>4</v>
      </c>
      <c r="BR34">
        <f>Sheet1!AJ33</f>
        <v>4</v>
      </c>
      <c r="BS34">
        <f>Sheet1!AK33</f>
        <v>4</v>
      </c>
      <c r="BT34">
        <f>Sheet1!AL33</f>
        <v>4</v>
      </c>
      <c r="BU34">
        <f>Sheet1!AM33</f>
        <v>4</v>
      </c>
      <c r="BV34">
        <f>Sheet1!AN33</f>
        <v>1</v>
      </c>
      <c r="BW34">
        <f>Sheet1!AO33</f>
        <v>2</v>
      </c>
      <c r="BX34">
        <f>Sheet1!AP33</f>
        <v>2</v>
      </c>
      <c r="BY34">
        <f>Sheet1!AQ33</f>
        <v>2</v>
      </c>
      <c r="BZ34">
        <f>Sheet1!AR33</f>
        <v>2</v>
      </c>
      <c r="CA34">
        <f>Sheet1!AS33</f>
        <v>2</v>
      </c>
      <c r="CB34">
        <f>Sheet1!AT33</f>
        <v>1</v>
      </c>
      <c r="CC34">
        <f>Sheet1!AU33</f>
        <v>2</v>
      </c>
      <c r="CD34">
        <f>Sheet1!AV33</f>
        <v>2</v>
      </c>
      <c r="CE34">
        <f>Sheet1!AW33</f>
        <v>3</v>
      </c>
      <c r="CF34">
        <f>Sheet1!AX33</f>
        <v>2</v>
      </c>
      <c r="CG34">
        <f>Sheet1!AY33</f>
        <v>3</v>
      </c>
      <c r="CH34">
        <f>Sheet1!AZ33</f>
        <v>4</v>
      </c>
      <c r="CI34">
        <f>Sheet1!BA33</f>
        <v>4</v>
      </c>
      <c r="CJ34">
        <f>Sheet1!BB33</f>
        <v>4</v>
      </c>
      <c r="CK34">
        <f>Sheet1!BC33</f>
        <v>4</v>
      </c>
      <c r="CL34">
        <f>Sheet1!BD33</f>
        <v>4</v>
      </c>
      <c r="CM34">
        <f>Sheet1!BE33</f>
        <v>3</v>
      </c>
      <c r="CN34">
        <f>Sheet1!BF33</f>
        <v>3</v>
      </c>
      <c r="CO34">
        <f>Sheet1!BG33</f>
        <v>6</v>
      </c>
      <c r="CP34">
        <f>Sheet1!BH33</f>
        <v>5</v>
      </c>
      <c r="CQ34">
        <f>Sheet1!BI33</f>
        <v>5</v>
      </c>
      <c r="CR34">
        <f>Sheet1!BJ33</f>
        <v>5</v>
      </c>
      <c r="CS34">
        <f>Sheet1!BK33</f>
        <v>2</v>
      </c>
      <c r="CT34">
        <f>Sheet1!BL33</f>
        <v>2</v>
      </c>
    </row>
    <row r="35" spans="1:98">
      <c r="A35">
        <f>Sheet1!A34</f>
        <v>33</v>
      </c>
      <c r="B35" t="str">
        <f>Sheet1!B34</f>
        <v>9/29/2009 17:15:21</v>
      </c>
      <c r="C35" t="str">
        <f>Sheet1!E34</f>
        <v>erzenico</v>
      </c>
      <c r="D35" t="str">
        <f t="shared" si="6"/>
        <v>erzenico</v>
      </c>
      <c r="E35">
        <f>Sheet1!F34</f>
        <v>23</v>
      </c>
      <c r="F35">
        <f>VLOOKUP(Sheet1!G34,Sheet3!$B$1:$C$2,2,FALSE)</f>
        <v>1</v>
      </c>
      <c r="G35">
        <f>VLOOKUP(Sheet1!H34,Sheet3!$B$52:$C$74,2,0)</f>
        <v>2</v>
      </c>
      <c r="H35">
        <f>VLOOKUP(Sheet1!I34,Sheet3!$B$5:$C$9,2,FALSE)</f>
        <v>1</v>
      </c>
      <c r="I35">
        <v>6</v>
      </c>
      <c r="J35" t="s">
        <v>221</v>
      </c>
      <c r="K35">
        <f>Sheet1!K34</f>
        <v>5</v>
      </c>
      <c r="L35">
        <f>Sheet1!L34</f>
        <v>50</v>
      </c>
      <c r="M35" s="2" t="s">
        <v>784</v>
      </c>
      <c r="N35">
        <f>IF(ISNUMBER(SEARCH("습관적으로",Sheet1!$M34)),1,0)</f>
        <v>1</v>
      </c>
      <c r="O35">
        <f>IF(ISNUMBER(SEARCH("나에 대해 알리고 싶어서",Sheet1!$M34)),1,0)</f>
        <v>1</v>
      </c>
      <c r="P35">
        <f>IF(ISNUMBER(SEARCH("새로운 소식을 알리고 싶어서",Sheet1!$M34)),1,0)</f>
        <v>0</v>
      </c>
      <c r="Q35">
        <f>IF(ISNUMBER(SEARCH("주변 사람들과 관계 맺고 싶어서",Sheet1!$M34)),1,0)</f>
        <v>0</v>
      </c>
      <c r="R35">
        <f>IF(ISNUMBER(SEARCH("다른 사람들과 감정을 공유하고 싶어서",Sheet1!$M34)),1,0)</f>
        <v>1</v>
      </c>
      <c r="S35">
        <f>IF(ISNUMBER(SEARCH("재미있어서",Sheet1!$M34)),1,0)</f>
        <v>0</v>
      </c>
      <c r="T35">
        <f t="shared" si="5"/>
        <v>0</v>
      </c>
      <c r="V35" s="2" t="s">
        <v>877</v>
      </c>
      <c r="X35">
        <f>IF(ISNUMBER(SEARCH("me2day 웹페이지",Sheet1!$N34)),1,0)</f>
        <v>1</v>
      </c>
      <c r="Y35">
        <f>IF(ISNUMBER(SEARCH("핸드폰",Sheet1!$N34)),1,0)</f>
        <v>1</v>
      </c>
      <c r="Z35">
        <f>IF(ISNUMBER(SEARCH("블로그",Sheet1!$N34)),1,0)</f>
        <v>0</v>
      </c>
      <c r="AA35">
        <f>IF(ISNUMBER(SEARCH("개인 포탈 서비스",Sheet1!$N34)),1,0)</f>
        <v>0</v>
      </c>
      <c r="AB35">
        <f>IF(ISNUMBER(SEARCH("me2day 어플리케이션",Sheet1!$N34)),1,0)</f>
        <v>0</v>
      </c>
      <c r="AC35">
        <f t="shared" si="1"/>
        <v>0</v>
      </c>
      <c r="AD35">
        <f>IF(Sheet1!O34="있다",1,2)</f>
        <v>1</v>
      </c>
      <c r="AE35">
        <f>Sheet1!P34</f>
        <v>6</v>
      </c>
      <c r="AF35" s="2" t="s">
        <v>790</v>
      </c>
      <c r="AG35" t="s">
        <v>878</v>
      </c>
      <c r="AH35">
        <f>IF(ISNUMBER(SEARCH("주변 사람들의 소식",Sheet1!$Q34)),1,0)</f>
        <v>1</v>
      </c>
      <c r="AI35">
        <f>IF(ISNUMBER(SEARCH("관심 분야에 대한 소식",Sheet1!$Q34)),1,0)</f>
        <v>0</v>
      </c>
      <c r="AJ35">
        <f>IF(ISNUMBER(SEARCH("관심 분야는 아니지만 사회적 이슈에 대한 소식",Sheet1!$Q34)),1,0)</f>
        <v>1</v>
      </c>
      <c r="AK35">
        <f>IF(ISNUMBER(SEARCH("업무와 관련된 소식",Sheet1!$Q34)),1,0)</f>
        <v>0</v>
      </c>
      <c r="AL35">
        <f t="shared" si="2"/>
        <v>1</v>
      </c>
      <c r="AM35">
        <f>Sheet1!R34</f>
        <v>5</v>
      </c>
      <c r="AN35" t="s">
        <v>877</v>
      </c>
      <c r="AP35">
        <f>IF(ISNUMBER(SEARCH("오프라인에서의 친구 관계와 같다",Sheet1!$S34)),1,0)</f>
        <v>1</v>
      </c>
      <c r="AQ35">
        <f>IF(ISNUMBER(SEARCH("오프라인에서의 친구와는 다르지만 친밀감을 나누는 관계이다",Sheet1!$S34)),1,0)</f>
        <v>1</v>
      </c>
      <c r="AR35">
        <f>IF(ISNUMBER(SEARCH("새로운 정보나 글을 주고 받는 관계이다",Sheet1!$S34)),1,0)</f>
        <v>0</v>
      </c>
      <c r="AS35">
        <f>IF(ISNUMBER(SEARCH("단지 친구 신청과 수락으로 이루어진 형식적인 관계이다",Sheet1!$S34)),1,0)</f>
        <v>0</v>
      </c>
      <c r="AT35">
        <f>IF(ISNUMBER(SEARCH("아무 관계도 아니다",Sheet1!$S34)),1,0)</f>
        <v>0</v>
      </c>
      <c r="AU35">
        <f t="shared" si="3"/>
        <v>0</v>
      </c>
      <c r="AV35" t="s">
        <v>876</v>
      </c>
      <c r="AX35">
        <f>IF(ISNUMBER(SEARCH("미투데이 서비스 이용은 정보를 얻기 위함이다",Sheet1!$T34)),1,0)</f>
        <v>0</v>
      </c>
      <c r="AY35">
        <f>IF(ISNUMBER(SEARCH("미투데이 서비스 이용은 오락을 추구하기 위함이다",Sheet1!$T34)),1,0)</f>
        <v>1</v>
      </c>
      <c r="AZ35">
        <f>IF(ISNUMBER(SEARCH("미투데이 서비스 이용은 대인관계 형성과 확충을 위함이다",Sheet1!$T34)),1,0)</f>
        <v>1</v>
      </c>
      <c r="BA35">
        <f>IF(ISNUMBER(SEARCH("미투데이 서비스 이용은  직장(혹은 특정 그룹) 내 커뮤니케이션을 위함이다",Sheet1!$T34)),1,0)</f>
        <v>0</v>
      </c>
      <c r="BB35">
        <f t="shared" si="4"/>
        <v>0</v>
      </c>
      <c r="BC35">
        <f>Sheet1!U34</f>
        <v>4</v>
      </c>
      <c r="BD35">
        <f>Sheet1!V34</f>
        <v>6</v>
      </c>
      <c r="BE35">
        <f>Sheet1!W34</f>
        <v>1</v>
      </c>
      <c r="BF35">
        <f>Sheet1!X34</f>
        <v>3</v>
      </c>
      <c r="BG35">
        <f>Sheet1!Y34</f>
        <v>5</v>
      </c>
      <c r="BH35">
        <f>Sheet1!Z34</f>
        <v>6</v>
      </c>
      <c r="BI35">
        <f>Sheet1!AA34</f>
        <v>5</v>
      </c>
      <c r="BJ35">
        <f>Sheet1!AB34</f>
        <v>7</v>
      </c>
      <c r="BK35">
        <f>Sheet1!AC34</f>
        <v>3</v>
      </c>
      <c r="BL35">
        <f>Sheet1!AD34</f>
        <v>4</v>
      </c>
      <c r="BM35">
        <f>Sheet1!AE34</f>
        <v>6</v>
      </c>
      <c r="BN35">
        <f>Sheet1!AF34</f>
        <v>4</v>
      </c>
      <c r="BO35">
        <f>Sheet1!AG34</f>
        <v>6</v>
      </c>
      <c r="BP35">
        <f>Sheet1!AH34</f>
        <v>7</v>
      </c>
      <c r="BQ35">
        <f>Sheet1!AI34</f>
        <v>7</v>
      </c>
      <c r="BR35">
        <f>Sheet1!AJ34</f>
        <v>6</v>
      </c>
      <c r="BS35">
        <f>Sheet1!AK34</f>
        <v>7</v>
      </c>
      <c r="BT35">
        <f>Sheet1!AL34</f>
        <v>7</v>
      </c>
      <c r="BU35">
        <f>Sheet1!AM34</f>
        <v>7</v>
      </c>
      <c r="BV35">
        <f>Sheet1!AN34</f>
        <v>5</v>
      </c>
      <c r="BW35">
        <f>Sheet1!AO34</f>
        <v>7</v>
      </c>
      <c r="BX35">
        <f>Sheet1!AP34</f>
        <v>3</v>
      </c>
      <c r="BY35">
        <f>Sheet1!AQ34</f>
        <v>5</v>
      </c>
      <c r="BZ35">
        <f>Sheet1!AR34</f>
        <v>7</v>
      </c>
      <c r="CA35">
        <f>Sheet1!AS34</f>
        <v>6</v>
      </c>
      <c r="CB35">
        <f>Sheet1!AT34</f>
        <v>4</v>
      </c>
      <c r="CC35">
        <f>Sheet1!AU34</f>
        <v>6</v>
      </c>
      <c r="CD35">
        <f>Sheet1!AV34</f>
        <v>7</v>
      </c>
      <c r="CE35">
        <f>Sheet1!AW34</f>
        <v>6</v>
      </c>
      <c r="CF35">
        <f>Sheet1!AX34</f>
        <v>1</v>
      </c>
      <c r="CG35">
        <f>Sheet1!AY34</f>
        <v>6</v>
      </c>
      <c r="CH35">
        <f>Sheet1!AZ34</f>
        <v>3</v>
      </c>
      <c r="CI35">
        <f>Sheet1!BA34</f>
        <v>7</v>
      </c>
      <c r="CJ35">
        <f>Sheet1!BB34</f>
        <v>7</v>
      </c>
      <c r="CK35">
        <f>Sheet1!BC34</f>
        <v>5</v>
      </c>
      <c r="CL35">
        <f>Sheet1!BD34</f>
        <v>5</v>
      </c>
      <c r="CM35">
        <f>Sheet1!BE34</f>
        <v>3</v>
      </c>
      <c r="CN35">
        <f>Sheet1!BF34</f>
        <v>6</v>
      </c>
      <c r="CO35">
        <f>Sheet1!BG34</f>
        <v>7</v>
      </c>
      <c r="CP35">
        <f>Sheet1!BH34</f>
        <v>7</v>
      </c>
      <c r="CQ35">
        <f>Sheet1!BI34</f>
        <v>7</v>
      </c>
      <c r="CR35">
        <f>Sheet1!BJ34</f>
        <v>6</v>
      </c>
      <c r="CS35">
        <f>Sheet1!BK34</f>
        <v>7</v>
      </c>
      <c r="CT35">
        <f>Sheet1!BL34</f>
        <v>6</v>
      </c>
    </row>
    <row r="36" spans="1:98">
      <c r="A36">
        <f>Sheet1!A35</f>
        <v>34</v>
      </c>
      <c r="B36" t="str">
        <f>Sheet1!B35</f>
        <v>9/29/2009 17:17:36</v>
      </c>
      <c r="C36" t="str">
        <f>Sheet1!E35</f>
        <v>kyungjin</v>
      </c>
      <c r="D36" t="str">
        <f t="shared" si="6"/>
        <v>kyungjin</v>
      </c>
      <c r="E36">
        <f>Sheet1!F35</f>
        <v>26</v>
      </c>
      <c r="F36">
        <f>VLOOKUP(Sheet1!G35,Sheet3!$B$1:$C$2,2,FALSE)</f>
        <v>2</v>
      </c>
      <c r="G36">
        <f>VLOOKUP(Sheet1!H35,Sheet3!$B$52:$C$74,2,0)</f>
        <v>2</v>
      </c>
      <c r="H36">
        <f>VLOOKUP(Sheet1!I35,Sheet3!$B$5:$C$9,2,FALSE)</f>
        <v>1</v>
      </c>
      <c r="I36">
        <v>4</v>
      </c>
      <c r="K36">
        <f>Sheet1!K35</f>
        <v>3</v>
      </c>
      <c r="L36">
        <f>Sheet1!L35</f>
        <v>5</v>
      </c>
      <c r="M36" s="2">
        <v>5</v>
      </c>
      <c r="N36">
        <f>IF(ISNUMBER(SEARCH("습관적으로",Sheet1!$M35)),1,0)</f>
        <v>0</v>
      </c>
      <c r="O36">
        <f>IF(ISNUMBER(SEARCH("나에 대해 알리고 싶어서",Sheet1!$M35)),1,0)</f>
        <v>0</v>
      </c>
      <c r="P36">
        <f>IF(ISNUMBER(SEARCH("새로운 소식을 알리고 싶어서",Sheet1!$M35)),1,0)</f>
        <v>0</v>
      </c>
      <c r="Q36">
        <f>IF(ISNUMBER(SEARCH("주변 사람들과 관계 맺고 싶어서",Sheet1!$M35)),1,0)</f>
        <v>0</v>
      </c>
      <c r="R36">
        <f>IF(ISNUMBER(SEARCH("다른 사람들과 감정을 공유하고 싶어서",Sheet1!$M35)),1,0)</f>
        <v>1</v>
      </c>
      <c r="S36">
        <f>IF(ISNUMBER(SEARCH("재미있어서",Sheet1!$M35)),1,0)</f>
        <v>0</v>
      </c>
      <c r="T36">
        <f t="shared" si="5"/>
        <v>0</v>
      </c>
      <c r="V36" s="2">
        <v>5</v>
      </c>
      <c r="X36">
        <f>IF(ISNUMBER(SEARCH("me2day 웹페이지",Sheet1!$N35)),1,0)</f>
        <v>0</v>
      </c>
      <c r="Y36">
        <f>IF(ISNUMBER(SEARCH("핸드폰",Sheet1!$N35)),1,0)</f>
        <v>0</v>
      </c>
      <c r="Z36">
        <f>IF(ISNUMBER(SEARCH("블로그",Sheet1!$N35)),1,0)</f>
        <v>0</v>
      </c>
      <c r="AA36">
        <f>IF(ISNUMBER(SEARCH("개인 포탈 서비스",Sheet1!$N35)),1,0)</f>
        <v>0</v>
      </c>
      <c r="AB36">
        <f>IF(ISNUMBER(SEARCH("me2day 어플리케이션",Sheet1!$N35)),1,0)</f>
        <v>1</v>
      </c>
      <c r="AC36">
        <f t="shared" si="1"/>
        <v>0</v>
      </c>
      <c r="AD36">
        <f>IF(Sheet1!O35="있다",1,2)</f>
        <v>2</v>
      </c>
      <c r="AE36">
        <f>Sheet1!P35</f>
        <v>4</v>
      </c>
      <c r="AF36" s="2">
        <v>1</v>
      </c>
      <c r="AH36">
        <f>IF(ISNUMBER(SEARCH("주변 사람들의 소식",Sheet1!$Q35)),1,0)</f>
        <v>1</v>
      </c>
      <c r="AI36">
        <f>IF(ISNUMBER(SEARCH("관심 분야에 대한 소식",Sheet1!$Q35)),1,0)</f>
        <v>0</v>
      </c>
      <c r="AJ36">
        <f>IF(ISNUMBER(SEARCH("관심 분야는 아니지만 사회적 이슈에 대한 소식",Sheet1!$Q35)),1,0)</f>
        <v>0</v>
      </c>
      <c r="AK36">
        <f>IF(ISNUMBER(SEARCH("업무와 관련된 소식",Sheet1!$Q35)),1,0)</f>
        <v>0</v>
      </c>
      <c r="AL36">
        <f t="shared" si="2"/>
        <v>0</v>
      </c>
      <c r="AM36">
        <f>Sheet1!R35</f>
        <v>3</v>
      </c>
      <c r="AN36">
        <v>1</v>
      </c>
      <c r="AP36">
        <f>IF(ISNUMBER(SEARCH("오프라인에서의 친구 관계와 같다",Sheet1!$S35)),1,0)</f>
        <v>1</v>
      </c>
      <c r="AQ36">
        <f>IF(ISNUMBER(SEARCH("오프라인에서의 친구와는 다르지만 친밀감을 나누는 관계이다",Sheet1!$S35)),1,0)</f>
        <v>0</v>
      </c>
      <c r="AR36">
        <f>IF(ISNUMBER(SEARCH("새로운 정보나 글을 주고 받는 관계이다",Sheet1!$S35)),1,0)</f>
        <v>0</v>
      </c>
      <c r="AS36">
        <f>IF(ISNUMBER(SEARCH("단지 친구 신청과 수락으로 이루어진 형식적인 관계이다",Sheet1!$S35)),1,0)</f>
        <v>0</v>
      </c>
      <c r="AT36">
        <f>IF(ISNUMBER(SEARCH("아무 관계도 아니다",Sheet1!$S35)),1,0)</f>
        <v>0</v>
      </c>
      <c r="AU36">
        <f t="shared" si="3"/>
        <v>0</v>
      </c>
      <c r="AV36">
        <v>3</v>
      </c>
      <c r="AX36">
        <f>IF(ISNUMBER(SEARCH("미투데이 서비스 이용은 정보를 얻기 위함이다",Sheet1!$T35)),1,0)</f>
        <v>0</v>
      </c>
      <c r="AY36">
        <f>IF(ISNUMBER(SEARCH("미투데이 서비스 이용은 오락을 추구하기 위함이다",Sheet1!$T35)),1,0)</f>
        <v>0</v>
      </c>
      <c r="AZ36">
        <f>IF(ISNUMBER(SEARCH("미투데이 서비스 이용은 대인관계 형성과 확충을 위함이다",Sheet1!$T35)),1,0)</f>
        <v>1</v>
      </c>
      <c r="BA36">
        <f>IF(ISNUMBER(SEARCH("미투데이 서비스 이용은  직장(혹은 특정 그룹) 내 커뮤니케이션을 위함이다",Sheet1!$T35)),1,0)</f>
        <v>0</v>
      </c>
      <c r="BB36">
        <f t="shared" si="4"/>
        <v>0</v>
      </c>
      <c r="BC36">
        <f>Sheet1!U35</f>
        <v>4</v>
      </c>
      <c r="BD36">
        <f>Sheet1!V35</f>
        <v>4</v>
      </c>
      <c r="BE36">
        <f>Sheet1!W35</f>
        <v>5</v>
      </c>
      <c r="BF36">
        <f>Sheet1!X35</f>
        <v>5</v>
      </c>
      <c r="BG36">
        <f>Sheet1!Y35</f>
        <v>2</v>
      </c>
      <c r="BH36">
        <f>Sheet1!Z35</f>
        <v>2</v>
      </c>
      <c r="BI36">
        <f>Sheet1!AA35</f>
        <v>1</v>
      </c>
      <c r="BJ36">
        <f>Sheet1!AB35</f>
        <v>2</v>
      </c>
      <c r="BK36">
        <f>Sheet1!AC35</f>
        <v>3</v>
      </c>
      <c r="BL36">
        <f>Sheet1!AD35</f>
        <v>1</v>
      </c>
      <c r="BM36">
        <f>Sheet1!AE35</f>
        <v>4</v>
      </c>
      <c r="BN36">
        <f>Sheet1!AF35</f>
        <v>3</v>
      </c>
      <c r="BO36">
        <f>Sheet1!AG35</f>
        <v>5</v>
      </c>
      <c r="BP36">
        <f>Sheet1!AH35</f>
        <v>4</v>
      </c>
      <c r="BQ36">
        <f>Sheet1!AI35</f>
        <v>5</v>
      </c>
      <c r="BR36">
        <f>Sheet1!AJ35</f>
        <v>2</v>
      </c>
      <c r="BS36">
        <f>Sheet1!AK35</f>
        <v>2</v>
      </c>
      <c r="BT36">
        <f>Sheet1!AL35</f>
        <v>6</v>
      </c>
      <c r="BU36">
        <f>Sheet1!AM35</f>
        <v>7</v>
      </c>
      <c r="BV36">
        <f>Sheet1!AN35</f>
        <v>2</v>
      </c>
      <c r="BW36">
        <f>Sheet1!AO35</f>
        <v>5</v>
      </c>
      <c r="BX36">
        <f>Sheet1!AP35</f>
        <v>6</v>
      </c>
      <c r="BY36">
        <f>Sheet1!AQ35</f>
        <v>3</v>
      </c>
      <c r="BZ36">
        <f>Sheet1!AR35</f>
        <v>3</v>
      </c>
      <c r="CA36">
        <f>Sheet1!AS35</f>
        <v>4</v>
      </c>
      <c r="CB36">
        <f>Sheet1!AT35</f>
        <v>3</v>
      </c>
      <c r="CC36">
        <f>Sheet1!AU35</f>
        <v>6</v>
      </c>
      <c r="CD36">
        <f>Sheet1!AV35</f>
        <v>7</v>
      </c>
      <c r="CE36">
        <f>Sheet1!AW35</f>
        <v>3</v>
      </c>
      <c r="CF36">
        <f>Sheet1!AX35</f>
        <v>2</v>
      </c>
      <c r="CG36">
        <f>Sheet1!AY35</f>
        <v>3</v>
      </c>
      <c r="CH36">
        <f>Sheet1!AZ35</f>
        <v>1</v>
      </c>
      <c r="CI36">
        <f>Sheet1!BA35</f>
        <v>3</v>
      </c>
      <c r="CJ36">
        <f>Sheet1!BB35</f>
        <v>3</v>
      </c>
      <c r="CK36">
        <f>Sheet1!BC35</f>
        <v>2</v>
      </c>
      <c r="CL36">
        <f>Sheet1!BD35</f>
        <v>3</v>
      </c>
      <c r="CM36">
        <f>Sheet1!BE35</f>
        <v>2</v>
      </c>
      <c r="CN36">
        <f>Sheet1!BF35</f>
        <v>2</v>
      </c>
      <c r="CO36">
        <f>Sheet1!BG35</f>
        <v>5</v>
      </c>
      <c r="CP36">
        <f>Sheet1!BH35</f>
        <v>5</v>
      </c>
      <c r="CQ36">
        <f>Sheet1!BI35</f>
        <v>5</v>
      </c>
      <c r="CR36">
        <f>Sheet1!BJ35</f>
        <v>5</v>
      </c>
      <c r="CS36">
        <f>Sheet1!BK35</f>
        <v>4</v>
      </c>
      <c r="CT36">
        <f>Sheet1!BL35</f>
        <v>2</v>
      </c>
    </row>
    <row r="37" spans="1:98">
      <c r="A37">
        <f>Sheet1!A36</f>
        <v>35</v>
      </c>
      <c r="B37" t="str">
        <f>Sheet1!B36</f>
        <v>9/29/2009 17:20:42</v>
      </c>
      <c r="C37" t="str">
        <f>Sheet1!E36</f>
        <v>jsy94876115</v>
      </c>
      <c r="D37" t="str">
        <f t="shared" si="6"/>
        <v>jsy94876115</v>
      </c>
      <c r="E37">
        <f>Sheet1!F36</f>
        <v>15</v>
      </c>
      <c r="F37">
        <f>VLOOKUP(Sheet1!G36,Sheet3!$B$1:$C$2,2,FALSE)</f>
        <v>2</v>
      </c>
      <c r="G37">
        <f>VLOOKUP(Sheet1!H36,Sheet3!$B$52:$C$74,2,0)</f>
        <v>4</v>
      </c>
      <c r="H37">
        <f>VLOOKUP(Sheet1!I36,Sheet3!$B$5:$C$9,2,FALSE)</f>
        <v>1</v>
      </c>
      <c r="I37">
        <v>4</v>
      </c>
      <c r="K37">
        <f>Sheet1!K36</f>
        <v>10</v>
      </c>
      <c r="L37">
        <f>Sheet1!L36</f>
        <v>200</v>
      </c>
      <c r="M37" s="2">
        <v>6</v>
      </c>
      <c r="N37">
        <f>IF(ISNUMBER(SEARCH("습관적으로",Sheet1!$M36)),1,0)</f>
        <v>0</v>
      </c>
      <c r="O37">
        <f>IF(ISNUMBER(SEARCH("나에 대해 알리고 싶어서",Sheet1!$M36)),1,0)</f>
        <v>0</v>
      </c>
      <c r="P37">
        <f>IF(ISNUMBER(SEARCH("새로운 소식을 알리고 싶어서",Sheet1!$M36)),1,0)</f>
        <v>0</v>
      </c>
      <c r="Q37">
        <f>IF(ISNUMBER(SEARCH("주변 사람들과 관계 맺고 싶어서",Sheet1!$M36)),1,0)</f>
        <v>0</v>
      </c>
      <c r="R37">
        <f>IF(ISNUMBER(SEARCH("다른 사람들과 감정을 공유하고 싶어서",Sheet1!$M36)),1,0)</f>
        <v>0</v>
      </c>
      <c r="S37">
        <f>IF(ISNUMBER(SEARCH("재미있어서",Sheet1!$M36)),1,0)</f>
        <v>1</v>
      </c>
      <c r="T37">
        <f t="shared" si="5"/>
        <v>0</v>
      </c>
      <c r="V37" s="2">
        <v>1</v>
      </c>
      <c r="X37">
        <f>IF(ISNUMBER(SEARCH("me2day 웹페이지",Sheet1!$N36)),1,0)</f>
        <v>1</v>
      </c>
      <c r="Y37">
        <f>IF(ISNUMBER(SEARCH("핸드폰",Sheet1!$N36)),1,0)</f>
        <v>0</v>
      </c>
      <c r="Z37">
        <f>IF(ISNUMBER(SEARCH("블로그",Sheet1!$N36)),1,0)</f>
        <v>0</v>
      </c>
      <c r="AA37">
        <f>IF(ISNUMBER(SEARCH("개인 포탈 서비스",Sheet1!$N36)),1,0)</f>
        <v>0</v>
      </c>
      <c r="AB37">
        <f>IF(ISNUMBER(SEARCH("me2day 어플리케이션",Sheet1!$N36)),1,0)</f>
        <v>0</v>
      </c>
      <c r="AC37">
        <f t="shared" si="1"/>
        <v>0</v>
      </c>
      <c r="AD37">
        <f>IF(Sheet1!O36="있다",1,2)</f>
        <v>1</v>
      </c>
      <c r="AE37">
        <f>Sheet1!P36</f>
        <v>7</v>
      </c>
      <c r="AF37" s="2">
        <v>4</v>
      </c>
      <c r="AH37">
        <f>IF(ISNUMBER(SEARCH("주변 사람들의 소식",Sheet1!$Q36)),1,0)</f>
        <v>0</v>
      </c>
      <c r="AI37">
        <f>IF(ISNUMBER(SEARCH("관심 분야에 대한 소식",Sheet1!$Q36)),1,0)</f>
        <v>0</v>
      </c>
      <c r="AJ37">
        <f>IF(ISNUMBER(SEARCH("관심 분야는 아니지만 사회적 이슈에 대한 소식",Sheet1!$Q36)),1,0)</f>
        <v>0</v>
      </c>
      <c r="AK37">
        <f>IF(ISNUMBER(SEARCH("업무와 관련된 소식",Sheet1!$Q36)),1,0)</f>
        <v>1</v>
      </c>
      <c r="AL37">
        <f t="shared" si="2"/>
        <v>0</v>
      </c>
      <c r="AM37">
        <f>Sheet1!R36</f>
        <v>6</v>
      </c>
      <c r="AN37">
        <v>2</v>
      </c>
      <c r="AP37">
        <f>IF(ISNUMBER(SEARCH("오프라인에서의 친구 관계와 같다",Sheet1!$S36)),1,0)</f>
        <v>0</v>
      </c>
      <c r="AQ37">
        <f>IF(ISNUMBER(SEARCH("오프라인에서의 친구와는 다르지만 친밀감을 나누는 관계이다",Sheet1!$S36)),1,0)</f>
        <v>1</v>
      </c>
      <c r="AR37">
        <f>IF(ISNUMBER(SEARCH("새로운 정보나 글을 주고 받는 관계이다",Sheet1!$S36)),1,0)</f>
        <v>0</v>
      </c>
      <c r="AS37">
        <f>IF(ISNUMBER(SEARCH("단지 친구 신청과 수락으로 이루어진 형식적인 관계이다",Sheet1!$S36)),1,0)</f>
        <v>0</v>
      </c>
      <c r="AT37">
        <f>IF(ISNUMBER(SEARCH("아무 관계도 아니다",Sheet1!$S36)),1,0)</f>
        <v>0</v>
      </c>
      <c r="AU37">
        <f t="shared" si="3"/>
        <v>0</v>
      </c>
      <c r="AV37">
        <v>2</v>
      </c>
      <c r="AX37">
        <f>IF(ISNUMBER(SEARCH("미투데이 서비스 이용은 정보를 얻기 위함이다",Sheet1!$T36)),1,0)</f>
        <v>0</v>
      </c>
      <c r="AY37">
        <f>IF(ISNUMBER(SEARCH("미투데이 서비스 이용은 오락을 추구하기 위함이다",Sheet1!$T36)),1,0)</f>
        <v>1</v>
      </c>
      <c r="AZ37">
        <f>IF(ISNUMBER(SEARCH("미투데이 서비스 이용은 대인관계 형성과 확충을 위함이다",Sheet1!$T36)),1,0)</f>
        <v>0</v>
      </c>
      <c r="BA37">
        <f>IF(ISNUMBER(SEARCH("미투데이 서비스 이용은  직장(혹은 특정 그룹) 내 커뮤니케이션을 위함이다",Sheet1!$T36)),1,0)</f>
        <v>0</v>
      </c>
      <c r="BB37">
        <f t="shared" si="4"/>
        <v>0</v>
      </c>
      <c r="BC37">
        <f>Sheet1!U36</f>
        <v>3</v>
      </c>
      <c r="BD37">
        <f>Sheet1!V36</f>
        <v>4</v>
      </c>
      <c r="BE37">
        <f>Sheet1!W36</f>
        <v>4</v>
      </c>
      <c r="BF37">
        <f>Sheet1!X36</f>
        <v>4</v>
      </c>
      <c r="BG37">
        <f>Sheet1!Y36</f>
        <v>4</v>
      </c>
      <c r="BH37">
        <f>Sheet1!Z36</f>
        <v>4</v>
      </c>
      <c r="BI37">
        <f>Sheet1!AA36</f>
        <v>4</v>
      </c>
      <c r="BJ37">
        <f>Sheet1!AB36</f>
        <v>4</v>
      </c>
      <c r="BK37">
        <f>Sheet1!AC36</f>
        <v>4</v>
      </c>
      <c r="BL37">
        <f>Sheet1!AD36</f>
        <v>4</v>
      </c>
      <c r="BM37">
        <f>Sheet1!AE36</f>
        <v>7</v>
      </c>
      <c r="BN37">
        <f>Sheet1!AF36</f>
        <v>4</v>
      </c>
      <c r="BO37">
        <f>Sheet1!AG36</f>
        <v>4</v>
      </c>
      <c r="BP37">
        <f>Sheet1!AH36</f>
        <v>4</v>
      </c>
      <c r="BQ37">
        <f>Sheet1!AI36</f>
        <v>4</v>
      </c>
      <c r="BR37">
        <f>Sheet1!AJ36</f>
        <v>4</v>
      </c>
      <c r="BS37">
        <f>Sheet1!AK36</f>
        <v>4</v>
      </c>
      <c r="BT37">
        <f>Sheet1!AL36</f>
        <v>4</v>
      </c>
      <c r="BU37">
        <f>Sheet1!AM36</f>
        <v>4</v>
      </c>
      <c r="BV37">
        <f>Sheet1!AN36</f>
        <v>4</v>
      </c>
      <c r="BW37">
        <f>Sheet1!AO36</f>
        <v>4</v>
      </c>
      <c r="BX37">
        <f>Sheet1!AP36</f>
        <v>4</v>
      </c>
      <c r="BY37">
        <f>Sheet1!AQ36</f>
        <v>4</v>
      </c>
      <c r="BZ37">
        <f>Sheet1!AR36</f>
        <v>4</v>
      </c>
      <c r="CA37">
        <f>Sheet1!AS36</f>
        <v>4</v>
      </c>
      <c r="CB37">
        <f>Sheet1!AT36</f>
        <v>4</v>
      </c>
      <c r="CC37">
        <f>Sheet1!AU36</f>
        <v>4</v>
      </c>
      <c r="CD37">
        <f>Sheet1!AV36</f>
        <v>4</v>
      </c>
      <c r="CE37">
        <f>Sheet1!AW36</f>
        <v>4</v>
      </c>
      <c r="CF37">
        <f>Sheet1!AX36</f>
        <v>4</v>
      </c>
      <c r="CG37">
        <f>Sheet1!AY36</f>
        <v>7</v>
      </c>
      <c r="CH37">
        <f>Sheet1!AZ36</f>
        <v>4</v>
      </c>
      <c r="CI37">
        <f>Sheet1!BA36</f>
        <v>4</v>
      </c>
      <c r="CJ37">
        <f>Sheet1!BB36</f>
        <v>4</v>
      </c>
      <c r="CK37">
        <f>Sheet1!BC36</f>
        <v>4</v>
      </c>
      <c r="CL37">
        <f>Sheet1!BD36</f>
        <v>4</v>
      </c>
      <c r="CM37">
        <f>Sheet1!BE36</f>
        <v>4</v>
      </c>
      <c r="CN37">
        <f>Sheet1!BF36</f>
        <v>4</v>
      </c>
      <c r="CO37">
        <f>Sheet1!BG36</f>
        <v>4</v>
      </c>
      <c r="CP37">
        <f>Sheet1!BH36</f>
        <v>4</v>
      </c>
      <c r="CQ37">
        <f>Sheet1!BI36</f>
        <v>4</v>
      </c>
      <c r="CR37">
        <f>Sheet1!BJ36</f>
        <v>4</v>
      </c>
      <c r="CS37">
        <f>Sheet1!BK36</f>
        <v>4</v>
      </c>
      <c r="CT37">
        <f>Sheet1!BL36</f>
        <v>4</v>
      </c>
    </row>
    <row r="38" spans="1:98">
      <c r="A38">
        <f>Sheet1!A37</f>
        <v>36</v>
      </c>
      <c r="B38" t="str">
        <f>Sheet1!B37</f>
        <v>9/29/2009 17:21:28</v>
      </c>
      <c r="C38" t="str">
        <f>Sheet1!E37</f>
        <v>milkbear</v>
      </c>
      <c r="D38" t="str">
        <f t="shared" si="6"/>
        <v>milkbear</v>
      </c>
      <c r="E38">
        <f>Sheet1!F37</f>
        <v>21</v>
      </c>
      <c r="F38">
        <f>VLOOKUP(Sheet1!G37,Sheet3!$B$1:$C$2,2,FALSE)</f>
        <v>2</v>
      </c>
      <c r="G38">
        <f>VLOOKUP(Sheet1!H37,Sheet3!$B$52:$C$74,2,0)</f>
        <v>23</v>
      </c>
      <c r="H38">
        <f>VLOOKUP(Sheet1!I37,Sheet3!$B$5:$C$9,2,FALSE)</f>
        <v>1</v>
      </c>
      <c r="I38">
        <v>4</v>
      </c>
      <c r="K38">
        <v>2</v>
      </c>
      <c r="L38">
        <f>Sheet1!L37</f>
        <v>50</v>
      </c>
      <c r="M38" s="2">
        <v>7</v>
      </c>
      <c r="N38">
        <f>IF(ISNUMBER(SEARCH("습관적으로",Sheet1!$M37)),1,0)</f>
        <v>0</v>
      </c>
      <c r="O38">
        <f>IF(ISNUMBER(SEARCH("나에 대해 알리고 싶어서",Sheet1!$M37)),1,0)</f>
        <v>0</v>
      </c>
      <c r="P38">
        <f>IF(ISNUMBER(SEARCH("새로운 소식을 알리고 싶어서",Sheet1!$M37)),1,0)</f>
        <v>0</v>
      </c>
      <c r="Q38">
        <f>IF(ISNUMBER(SEARCH("주변 사람들과 관계 맺고 싶어서",Sheet1!$M37)),1,0)</f>
        <v>0</v>
      </c>
      <c r="R38">
        <f>IF(ISNUMBER(SEARCH("다른 사람들과 감정을 공유하고 싶어서",Sheet1!$M37)),1,0)</f>
        <v>0</v>
      </c>
      <c r="S38">
        <f>IF(ISNUMBER(SEARCH("재미있어서",Sheet1!$M37)),1,0)</f>
        <v>0</v>
      </c>
      <c r="T38">
        <f t="shared" si="5"/>
        <v>1</v>
      </c>
      <c r="U38" t="s">
        <v>233</v>
      </c>
      <c r="V38" s="2">
        <v>1</v>
      </c>
      <c r="X38">
        <f>IF(ISNUMBER(SEARCH("me2day 웹페이지",Sheet1!$N37)),1,0)</f>
        <v>1</v>
      </c>
      <c r="Y38">
        <f>IF(ISNUMBER(SEARCH("핸드폰",Sheet1!$N37)),1,0)</f>
        <v>0</v>
      </c>
      <c r="Z38">
        <f>IF(ISNUMBER(SEARCH("블로그",Sheet1!$N37)),1,0)</f>
        <v>0</v>
      </c>
      <c r="AA38">
        <f>IF(ISNUMBER(SEARCH("개인 포탈 서비스",Sheet1!$N37)),1,0)</f>
        <v>0</v>
      </c>
      <c r="AB38">
        <f>IF(ISNUMBER(SEARCH("me2day 어플리케이션",Sheet1!$N37)),1,0)</f>
        <v>0</v>
      </c>
      <c r="AC38">
        <f t="shared" si="1"/>
        <v>0</v>
      </c>
      <c r="AD38">
        <f>IF(Sheet1!O37="있다",1,2)</f>
        <v>2</v>
      </c>
      <c r="AE38">
        <f>Sheet1!P37</f>
        <v>5</v>
      </c>
      <c r="AF38" s="2">
        <v>1</v>
      </c>
      <c r="AH38">
        <f>IF(ISNUMBER(SEARCH("주변 사람들의 소식",Sheet1!$Q37)),1,0)</f>
        <v>1</v>
      </c>
      <c r="AI38">
        <f>IF(ISNUMBER(SEARCH("관심 분야에 대한 소식",Sheet1!$Q37)),1,0)</f>
        <v>0</v>
      </c>
      <c r="AJ38">
        <f>IF(ISNUMBER(SEARCH("관심 분야는 아니지만 사회적 이슈에 대한 소식",Sheet1!$Q37)),1,0)</f>
        <v>0</v>
      </c>
      <c r="AK38">
        <f>IF(ISNUMBER(SEARCH("업무와 관련된 소식",Sheet1!$Q37)),1,0)</f>
        <v>0</v>
      </c>
      <c r="AL38">
        <f t="shared" si="2"/>
        <v>0</v>
      </c>
      <c r="AM38">
        <f>Sheet1!R37</f>
        <v>5</v>
      </c>
      <c r="AN38">
        <v>3</v>
      </c>
      <c r="AP38">
        <f>IF(ISNUMBER(SEARCH("오프라인에서의 친구 관계와 같다",Sheet1!$S37)),1,0)</f>
        <v>0</v>
      </c>
      <c r="AQ38">
        <f>IF(ISNUMBER(SEARCH("오프라인에서의 친구와는 다르지만 친밀감을 나누는 관계이다",Sheet1!$S37)),1,0)</f>
        <v>0</v>
      </c>
      <c r="AR38">
        <f>IF(ISNUMBER(SEARCH("새로운 정보나 글을 주고 받는 관계이다",Sheet1!$S37)),1,0)</f>
        <v>1</v>
      </c>
      <c r="AS38">
        <f>IF(ISNUMBER(SEARCH("단지 친구 신청과 수락으로 이루어진 형식적인 관계이다",Sheet1!$S37)),1,0)</f>
        <v>0</v>
      </c>
      <c r="AT38">
        <f>IF(ISNUMBER(SEARCH("아무 관계도 아니다",Sheet1!$S37)),1,0)</f>
        <v>0</v>
      </c>
      <c r="AU38">
        <f t="shared" si="3"/>
        <v>0</v>
      </c>
      <c r="AV38">
        <v>2</v>
      </c>
      <c r="AX38">
        <f>IF(ISNUMBER(SEARCH("미투데이 서비스 이용은 정보를 얻기 위함이다",Sheet1!$T37)),1,0)</f>
        <v>0</v>
      </c>
      <c r="AY38">
        <f>IF(ISNUMBER(SEARCH("미투데이 서비스 이용은 오락을 추구하기 위함이다",Sheet1!$T37)),1,0)</f>
        <v>1</v>
      </c>
      <c r="AZ38">
        <f>IF(ISNUMBER(SEARCH("미투데이 서비스 이용은 대인관계 형성과 확충을 위함이다",Sheet1!$T37)),1,0)</f>
        <v>0</v>
      </c>
      <c r="BA38">
        <f>IF(ISNUMBER(SEARCH("미투데이 서비스 이용은  직장(혹은 특정 그룹) 내 커뮤니케이션을 위함이다",Sheet1!$T37)),1,0)</f>
        <v>0</v>
      </c>
      <c r="BB38">
        <f t="shared" si="4"/>
        <v>0</v>
      </c>
      <c r="BC38">
        <f>Sheet1!U37</f>
        <v>6</v>
      </c>
      <c r="BD38">
        <f>Sheet1!V37</f>
        <v>4</v>
      </c>
      <c r="BE38">
        <f>Sheet1!W37</f>
        <v>4</v>
      </c>
      <c r="BF38">
        <f>Sheet1!X37</f>
        <v>4</v>
      </c>
      <c r="BG38">
        <f>Sheet1!Y37</f>
        <v>4</v>
      </c>
      <c r="BH38">
        <f>Sheet1!Z37</f>
        <v>4</v>
      </c>
      <c r="BI38">
        <f>Sheet1!AA37</f>
        <v>4</v>
      </c>
      <c r="BJ38">
        <f>Sheet1!AB37</f>
        <v>4</v>
      </c>
      <c r="BK38">
        <f>Sheet1!AC37</f>
        <v>4</v>
      </c>
      <c r="BL38">
        <f>Sheet1!AD37</f>
        <v>4</v>
      </c>
      <c r="BM38">
        <f>Sheet1!AE37</f>
        <v>6</v>
      </c>
      <c r="BN38">
        <f>Sheet1!AF37</f>
        <v>6</v>
      </c>
      <c r="BO38">
        <f>Sheet1!AG37</f>
        <v>6</v>
      </c>
      <c r="BP38">
        <f>Sheet1!AH37</f>
        <v>6</v>
      </c>
      <c r="BQ38">
        <f>Sheet1!AI37</f>
        <v>4</v>
      </c>
      <c r="BR38">
        <f>Sheet1!AJ37</f>
        <v>4</v>
      </c>
      <c r="BS38">
        <f>Sheet1!AK37</f>
        <v>4</v>
      </c>
      <c r="BT38">
        <f>Sheet1!AL37</f>
        <v>4</v>
      </c>
      <c r="BU38">
        <f>Sheet1!AM37</f>
        <v>4</v>
      </c>
      <c r="BV38">
        <f>Sheet1!AN37</f>
        <v>4</v>
      </c>
      <c r="BW38">
        <f>Sheet1!AO37</f>
        <v>4</v>
      </c>
      <c r="BX38">
        <f>Sheet1!AP37</f>
        <v>4</v>
      </c>
      <c r="BY38">
        <f>Sheet1!AQ37</f>
        <v>4</v>
      </c>
      <c r="BZ38">
        <f>Sheet1!AR37</f>
        <v>4</v>
      </c>
      <c r="CA38">
        <f>Sheet1!AS37</f>
        <v>4</v>
      </c>
      <c r="CB38">
        <f>Sheet1!AT37</f>
        <v>4</v>
      </c>
      <c r="CC38">
        <f>Sheet1!AU37</f>
        <v>4</v>
      </c>
      <c r="CD38">
        <f>Sheet1!AV37</f>
        <v>4</v>
      </c>
      <c r="CE38">
        <f>Sheet1!AW37</f>
        <v>4</v>
      </c>
      <c r="CF38">
        <f>Sheet1!AX37</f>
        <v>2</v>
      </c>
      <c r="CG38">
        <f>Sheet1!AY37</f>
        <v>5</v>
      </c>
      <c r="CH38">
        <f>Sheet1!AZ37</f>
        <v>7</v>
      </c>
      <c r="CI38">
        <f>Sheet1!BA37</f>
        <v>4</v>
      </c>
      <c r="CJ38">
        <f>Sheet1!BB37</f>
        <v>7</v>
      </c>
      <c r="CK38">
        <f>Sheet1!BC37</f>
        <v>5</v>
      </c>
      <c r="CL38">
        <f>Sheet1!BD37</f>
        <v>5</v>
      </c>
      <c r="CM38">
        <f>Sheet1!BE37</f>
        <v>6</v>
      </c>
      <c r="CN38">
        <f>Sheet1!BF37</f>
        <v>5</v>
      </c>
      <c r="CO38">
        <f>Sheet1!BG37</f>
        <v>7</v>
      </c>
      <c r="CP38">
        <f>Sheet1!BH37</f>
        <v>7</v>
      </c>
      <c r="CQ38">
        <f>Sheet1!BI37</f>
        <v>7</v>
      </c>
      <c r="CR38">
        <f>Sheet1!BJ37</f>
        <v>7</v>
      </c>
      <c r="CS38">
        <f>Sheet1!BK37</f>
        <v>7</v>
      </c>
      <c r="CT38">
        <f>Sheet1!BL37</f>
        <v>7</v>
      </c>
    </row>
    <row r="39" spans="1:98">
      <c r="A39">
        <f>Sheet1!A38</f>
        <v>37</v>
      </c>
      <c r="B39" t="str">
        <f>Sheet1!B38</f>
        <v>9/29/2009 17:22:37</v>
      </c>
      <c r="C39" t="str">
        <f>Sheet1!E38</f>
        <v>ha0489</v>
      </c>
      <c r="D39" t="str">
        <f t="shared" si="6"/>
        <v>ha0489</v>
      </c>
      <c r="E39">
        <f>Sheet1!F38</f>
        <v>14</v>
      </c>
      <c r="F39">
        <f>VLOOKUP(Sheet1!G38,Sheet3!$B$1:$C$2,2,FALSE)</f>
        <v>2</v>
      </c>
      <c r="G39">
        <f>VLOOKUP(Sheet1!H38,Sheet3!$B$52:$C$74,2,0)</f>
        <v>4</v>
      </c>
      <c r="H39">
        <f>VLOOKUP(Sheet1!I38,Sheet3!$B$5:$C$9,2,FALSE)</f>
        <v>1</v>
      </c>
      <c r="I39">
        <v>1</v>
      </c>
      <c r="K39">
        <f>Sheet1!K38</f>
        <v>10</v>
      </c>
      <c r="L39">
        <f>Sheet1!L38</f>
        <v>10</v>
      </c>
      <c r="M39" s="2">
        <v>2</v>
      </c>
      <c r="N39">
        <f>IF(ISNUMBER(SEARCH("습관적으로",Sheet1!$M38)),1,0)</f>
        <v>0</v>
      </c>
      <c r="O39">
        <f>IF(ISNUMBER(SEARCH("나에 대해 알리고 싶어서",Sheet1!$M38)),1,0)</f>
        <v>1</v>
      </c>
      <c r="P39">
        <f>IF(ISNUMBER(SEARCH("새로운 소식을 알리고 싶어서",Sheet1!$M38)),1,0)</f>
        <v>0</v>
      </c>
      <c r="Q39">
        <f>IF(ISNUMBER(SEARCH("주변 사람들과 관계 맺고 싶어서",Sheet1!$M38)),1,0)</f>
        <v>0</v>
      </c>
      <c r="R39">
        <f>IF(ISNUMBER(SEARCH("다른 사람들과 감정을 공유하고 싶어서",Sheet1!$M38)),1,0)</f>
        <v>0</v>
      </c>
      <c r="S39">
        <f>IF(ISNUMBER(SEARCH("재미있어서",Sheet1!$M38)),1,0)</f>
        <v>0</v>
      </c>
      <c r="T39">
        <f t="shared" si="5"/>
        <v>0</v>
      </c>
      <c r="V39" s="2" t="s">
        <v>877</v>
      </c>
      <c r="X39">
        <f>IF(ISNUMBER(SEARCH("me2day 웹페이지",Sheet1!$N38)),1,0)</f>
        <v>1</v>
      </c>
      <c r="Y39">
        <f>IF(ISNUMBER(SEARCH("핸드폰",Sheet1!$N38)),1,0)</f>
        <v>1</v>
      </c>
      <c r="Z39">
        <f>IF(ISNUMBER(SEARCH("블로그",Sheet1!$N38)),1,0)</f>
        <v>0</v>
      </c>
      <c r="AA39">
        <f>IF(ISNUMBER(SEARCH("개인 포탈 서비스",Sheet1!$N38)),1,0)</f>
        <v>0</v>
      </c>
      <c r="AB39">
        <f>IF(ISNUMBER(SEARCH("me2day 어플리케이션",Sheet1!$N38)),1,0)</f>
        <v>0</v>
      </c>
      <c r="AC39">
        <f t="shared" si="1"/>
        <v>0</v>
      </c>
      <c r="AD39">
        <f>IF(Sheet1!O38="있다",1,2)</f>
        <v>1</v>
      </c>
      <c r="AE39">
        <f>Sheet1!P38</f>
        <v>6</v>
      </c>
      <c r="AF39" s="2" t="s">
        <v>877</v>
      </c>
      <c r="AH39">
        <f>IF(ISNUMBER(SEARCH("주변 사람들의 소식",Sheet1!$Q38)),1,0)</f>
        <v>1</v>
      </c>
      <c r="AI39">
        <f>IF(ISNUMBER(SEARCH("관심 분야에 대한 소식",Sheet1!$Q38)),1,0)</f>
        <v>1</v>
      </c>
      <c r="AJ39">
        <f>IF(ISNUMBER(SEARCH("관심 분야는 아니지만 사회적 이슈에 대한 소식",Sheet1!$Q38)),1,0)</f>
        <v>0</v>
      </c>
      <c r="AK39">
        <f>IF(ISNUMBER(SEARCH("업무와 관련된 소식",Sheet1!$Q38)),1,0)</f>
        <v>0</v>
      </c>
      <c r="AL39">
        <f t="shared" si="2"/>
        <v>0</v>
      </c>
      <c r="AM39">
        <f>Sheet1!R38</f>
        <v>6</v>
      </c>
      <c r="AN39" t="s">
        <v>876</v>
      </c>
      <c r="AP39">
        <f>IF(ISNUMBER(SEARCH("오프라인에서의 친구 관계와 같다",Sheet1!$S38)),1,0)</f>
        <v>0</v>
      </c>
      <c r="AQ39">
        <f>IF(ISNUMBER(SEARCH("오프라인에서의 친구와는 다르지만 친밀감을 나누는 관계이다",Sheet1!$S38)),1,0)</f>
        <v>1</v>
      </c>
      <c r="AR39">
        <f>IF(ISNUMBER(SEARCH("새로운 정보나 글을 주고 받는 관계이다",Sheet1!$S38)),1,0)</f>
        <v>1</v>
      </c>
      <c r="AS39">
        <f>IF(ISNUMBER(SEARCH("단지 친구 신청과 수락으로 이루어진 형식적인 관계이다",Sheet1!$S38)),1,0)</f>
        <v>0</v>
      </c>
      <c r="AT39">
        <f>IF(ISNUMBER(SEARCH("아무 관계도 아니다",Sheet1!$S38)),1,0)</f>
        <v>0</v>
      </c>
      <c r="AU39">
        <f t="shared" si="3"/>
        <v>0</v>
      </c>
      <c r="AV39" t="s">
        <v>876</v>
      </c>
      <c r="AX39">
        <f>IF(ISNUMBER(SEARCH("미투데이 서비스 이용은 정보를 얻기 위함이다",Sheet1!$T38)),1,0)</f>
        <v>0</v>
      </c>
      <c r="AY39">
        <f>IF(ISNUMBER(SEARCH("미투데이 서비스 이용은 오락을 추구하기 위함이다",Sheet1!$T38)),1,0)</f>
        <v>1</v>
      </c>
      <c r="AZ39">
        <f>IF(ISNUMBER(SEARCH("미투데이 서비스 이용은 대인관계 형성과 확충을 위함이다",Sheet1!$T38)),1,0)</f>
        <v>1</v>
      </c>
      <c r="BA39">
        <f>IF(ISNUMBER(SEARCH("미투데이 서비스 이용은  직장(혹은 특정 그룹) 내 커뮤니케이션을 위함이다",Sheet1!$T38)),1,0)</f>
        <v>0</v>
      </c>
      <c r="BB39">
        <f t="shared" si="4"/>
        <v>0</v>
      </c>
      <c r="BC39">
        <f>Sheet1!U38</f>
        <v>4</v>
      </c>
      <c r="BD39">
        <f>Sheet1!V38</f>
        <v>2</v>
      </c>
      <c r="BE39">
        <f>Sheet1!W38</f>
        <v>2</v>
      </c>
      <c r="BF39">
        <f>Sheet1!X38</f>
        <v>2</v>
      </c>
      <c r="BG39">
        <f>Sheet1!Y38</f>
        <v>3</v>
      </c>
      <c r="BH39">
        <f>Sheet1!Z38</f>
        <v>2</v>
      </c>
      <c r="BI39">
        <f>Sheet1!AA38</f>
        <v>6</v>
      </c>
      <c r="BJ39">
        <f>Sheet1!AB38</f>
        <v>3</v>
      </c>
      <c r="BK39">
        <f>Sheet1!AC38</f>
        <v>2</v>
      </c>
      <c r="BL39">
        <f>Sheet1!AD38</f>
        <v>1</v>
      </c>
      <c r="BM39">
        <f>Sheet1!AE38</f>
        <v>3</v>
      </c>
      <c r="BN39">
        <f>Sheet1!AF38</f>
        <v>3</v>
      </c>
      <c r="BO39">
        <f>Sheet1!AG38</f>
        <v>3</v>
      </c>
      <c r="BP39">
        <f>Sheet1!AH38</f>
        <v>4</v>
      </c>
      <c r="BQ39">
        <f>Sheet1!AI38</f>
        <v>4</v>
      </c>
      <c r="BR39">
        <f>Sheet1!AJ38</f>
        <v>4</v>
      </c>
      <c r="BS39">
        <f>Sheet1!AK38</f>
        <v>4</v>
      </c>
      <c r="BT39">
        <f>Sheet1!AL38</f>
        <v>5</v>
      </c>
      <c r="BU39">
        <f>Sheet1!AM38</f>
        <v>5</v>
      </c>
      <c r="BV39">
        <f>Sheet1!AN38</f>
        <v>4</v>
      </c>
      <c r="BW39">
        <f>Sheet1!AO38</f>
        <v>4</v>
      </c>
      <c r="BX39">
        <f>Sheet1!AP38</f>
        <v>4</v>
      </c>
      <c r="BY39">
        <f>Sheet1!AQ38</f>
        <v>3</v>
      </c>
      <c r="BZ39">
        <f>Sheet1!AR38</f>
        <v>3</v>
      </c>
      <c r="CA39">
        <f>Sheet1!AS38</f>
        <v>2</v>
      </c>
      <c r="CB39">
        <f>Sheet1!AT38</f>
        <v>3</v>
      </c>
      <c r="CC39">
        <f>Sheet1!AU38</f>
        <v>3</v>
      </c>
      <c r="CD39">
        <f>Sheet1!AV38</f>
        <v>3</v>
      </c>
      <c r="CE39">
        <f>Sheet1!AW38</f>
        <v>3</v>
      </c>
      <c r="CF39">
        <f>Sheet1!AX38</f>
        <v>3</v>
      </c>
      <c r="CG39">
        <f>Sheet1!AY38</f>
        <v>5</v>
      </c>
      <c r="CH39">
        <f>Sheet1!AZ38</f>
        <v>2</v>
      </c>
      <c r="CI39">
        <f>Sheet1!BA38</f>
        <v>4</v>
      </c>
      <c r="CJ39">
        <f>Sheet1!BB38</f>
        <v>4</v>
      </c>
      <c r="CK39">
        <f>Sheet1!BC38</f>
        <v>3</v>
      </c>
      <c r="CL39">
        <f>Sheet1!BD38</f>
        <v>5</v>
      </c>
      <c r="CM39">
        <f>Sheet1!BE38</f>
        <v>4</v>
      </c>
      <c r="CN39">
        <f>Sheet1!BF38</f>
        <v>4</v>
      </c>
      <c r="CO39">
        <f>Sheet1!BG38</f>
        <v>4</v>
      </c>
      <c r="CP39">
        <f>Sheet1!BH38</f>
        <v>4</v>
      </c>
      <c r="CQ39">
        <f>Sheet1!BI38</f>
        <v>4</v>
      </c>
      <c r="CR39">
        <f>Sheet1!BJ38</f>
        <v>4</v>
      </c>
      <c r="CS39">
        <f>Sheet1!BK38</f>
        <v>4</v>
      </c>
      <c r="CT39">
        <f>Sheet1!BL38</f>
        <v>4</v>
      </c>
    </row>
    <row r="40" spans="1:98">
      <c r="A40">
        <f>Sheet1!A39</f>
        <v>38</v>
      </c>
      <c r="B40" t="str">
        <f>Sheet1!B39</f>
        <v>9/29/2009 17:26:06</v>
      </c>
      <c r="C40" t="str">
        <f>Sheet1!E39</f>
        <v>n_star</v>
      </c>
      <c r="D40" t="str">
        <f t="shared" si="6"/>
        <v>n_star</v>
      </c>
      <c r="E40">
        <f>Sheet1!F39</f>
        <v>14</v>
      </c>
      <c r="F40">
        <f>VLOOKUP(Sheet1!G39,Sheet3!$B$1:$C$2,2,FALSE)</f>
        <v>1</v>
      </c>
      <c r="G40">
        <f>VLOOKUP(Sheet1!H39,Sheet3!$B$52:$C$74,2,0)</f>
        <v>4</v>
      </c>
      <c r="H40">
        <f>VLOOKUP(Sheet1!I39,Sheet3!$B$5:$C$9,2,FALSE)</f>
        <v>1</v>
      </c>
      <c r="I40">
        <v>4</v>
      </c>
      <c r="K40">
        <f>Sheet1!K39</f>
        <v>5</v>
      </c>
      <c r="L40">
        <f>Sheet1!L39</f>
        <v>30</v>
      </c>
      <c r="M40" s="2" t="s">
        <v>785</v>
      </c>
      <c r="N40">
        <f>IF(ISNUMBER(SEARCH("습관적으로",Sheet1!$M39)),1,0)</f>
        <v>0</v>
      </c>
      <c r="O40">
        <f>IF(ISNUMBER(SEARCH("나에 대해 알리고 싶어서",Sheet1!$M39)),1,0)</f>
        <v>1</v>
      </c>
      <c r="P40">
        <f>IF(ISNUMBER(SEARCH("새로운 소식을 알리고 싶어서",Sheet1!$M39)),1,0)</f>
        <v>1</v>
      </c>
      <c r="Q40">
        <f>IF(ISNUMBER(SEARCH("주변 사람들과 관계 맺고 싶어서",Sheet1!$M39)),1,0)</f>
        <v>1</v>
      </c>
      <c r="R40">
        <f>IF(ISNUMBER(SEARCH("다른 사람들과 감정을 공유하고 싶어서",Sheet1!$M39)),1,0)</f>
        <v>1</v>
      </c>
      <c r="S40">
        <f>IF(ISNUMBER(SEARCH("재미있어서",Sheet1!$M39)),1,0)</f>
        <v>0</v>
      </c>
      <c r="T40">
        <f t="shared" si="5"/>
        <v>0</v>
      </c>
      <c r="V40" s="2">
        <v>1</v>
      </c>
      <c r="X40">
        <f>IF(ISNUMBER(SEARCH("me2day 웹페이지",Sheet1!$N39)),1,0)</f>
        <v>1</v>
      </c>
      <c r="Y40">
        <f>IF(ISNUMBER(SEARCH("핸드폰",Sheet1!$N39)),1,0)</f>
        <v>0</v>
      </c>
      <c r="Z40">
        <f>IF(ISNUMBER(SEARCH("블로그",Sheet1!$N39)),1,0)</f>
        <v>0</v>
      </c>
      <c r="AA40">
        <f>IF(ISNUMBER(SEARCH("개인 포탈 서비스",Sheet1!$N39)),1,0)</f>
        <v>0</v>
      </c>
      <c r="AB40">
        <f>IF(ISNUMBER(SEARCH("me2day 어플리케이션",Sheet1!$N39)),1,0)</f>
        <v>0</v>
      </c>
      <c r="AC40">
        <f t="shared" si="1"/>
        <v>0</v>
      </c>
      <c r="AD40">
        <f>IF(Sheet1!O39="있다",1,2)</f>
        <v>1</v>
      </c>
      <c r="AE40">
        <f>Sheet1!P39</f>
        <v>7</v>
      </c>
      <c r="AF40" s="2" t="s">
        <v>786</v>
      </c>
      <c r="AH40">
        <f>IF(ISNUMBER(SEARCH("주변 사람들의 소식",Sheet1!$Q39)),1,0)</f>
        <v>1</v>
      </c>
      <c r="AI40">
        <f>IF(ISNUMBER(SEARCH("관심 분야에 대한 소식",Sheet1!$Q39)),1,0)</f>
        <v>0</v>
      </c>
      <c r="AJ40">
        <f>IF(ISNUMBER(SEARCH("관심 분야는 아니지만 사회적 이슈에 대한 소식",Sheet1!$Q39)),1,0)</f>
        <v>1</v>
      </c>
      <c r="AK40">
        <f>IF(ISNUMBER(SEARCH("업무와 관련된 소식",Sheet1!$Q39)),1,0)</f>
        <v>0</v>
      </c>
      <c r="AL40">
        <f t="shared" si="2"/>
        <v>0</v>
      </c>
      <c r="AM40">
        <f>Sheet1!R39</f>
        <v>5</v>
      </c>
      <c r="AN40">
        <v>2</v>
      </c>
      <c r="AP40">
        <f>IF(ISNUMBER(SEARCH("오프라인에서의 친구 관계와 같다",Sheet1!$S39)),1,0)</f>
        <v>0</v>
      </c>
      <c r="AQ40">
        <f>IF(ISNUMBER(SEARCH("오프라인에서의 친구와는 다르지만 친밀감을 나누는 관계이다",Sheet1!$S39)),1,0)</f>
        <v>1</v>
      </c>
      <c r="AR40">
        <f>IF(ISNUMBER(SEARCH("새로운 정보나 글을 주고 받는 관계이다",Sheet1!$S39)),1,0)</f>
        <v>0</v>
      </c>
      <c r="AS40">
        <f>IF(ISNUMBER(SEARCH("단지 친구 신청과 수락으로 이루어진 형식적인 관계이다",Sheet1!$S39)),1,0)</f>
        <v>0</v>
      </c>
      <c r="AT40">
        <f>IF(ISNUMBER(SEARCH("아무 관계도 아니다",Sheet1!$S39)),1,0)</f>
        <v>0</v>
      </c>
      <c r="AU40">
        <f t="shared" si="3"/>
        <v>0</v>
      </c>
      <c r="AV40">
        <v>2</v>
      </c>
      <c r="AX40">
        <f>IF(ISNUMBER(SEARCH("미투데이 서비스 이용은 정보를 얻기 위함이다",Sheet1!$T39)),1,0)</f>
        <v>0</v>
      </c>
      <c r="AY40">
        <f>IF(ISNUMBER(SEARCH("미투데이 서비스 이용은 오락을 추구하기 위함이다",Sheet1!$T39)),1,0)</f>
        <v>1</v>
      </c>
      <c r="AZ40">
        <f>IF(ISNUMBER(SEARCH("미투데이 서비스 이용은 대인관계 형성과 확충을 위함이다",Sheet1!$T39)),1,0)</f>
        <v>0</v>
      </c>
      <c r="BA40">
        <f>IF(ISNUMBER(SEARCH("미투데이 서비스 이용은  직장(혹은 특정 그룹) 내 커뮤니케이션을 위함이다",Sheet1!$T39)),1,0)</f>
        <v>0</v>
      </c>
      <c r="BB40">
        <f t="shared" si="4"/>
        <v>0</v>
      </c>
      <c r="BC40">
        <f>Sheet1!U39</f>
        <v>4</v>
      </c>
      <c r="BD40">
        <f>Sheet1!V39</f>
        <v>5</v>
      </c>
      <c r="BE40">
        <f>Sheet1!W39</f>
        <v>5</v>
      </c>
      <c r="BF40">
        <f>Sheet1!X39</f>
        <v>6</v>
      </c>
      <c r="BG40">
        <f>Sheet1!Y39</f>
        <v>5</v>
      </c>
      <c r="BH40">
        <f>Sheet1!Z39</f>
        <v>4</v>
      </c>
      <c r="BI40">
        <f>Sheet1!AA39</f>
        <v>4</v>
      </c>
      <c r="BJ40">
        <f>Sheet1!AB39</f>
        <v>7</v>
      </c>
      <c r="BK40">
        <f>Sheet1!AC39</f>
        <v>5</v>
      </c>
      <c r="BL40">
        <f>Sheet1!AD39</f>
        <v>4</v>
      </c>
      <c r="BM40">
        <f>Sheet1!AE39</f>
        <v>7</v>
      </c>
      <c r="BN40">
        <f>Sheet1!AF39</f>
        <v>4</v>
      </c>
      <c r="BO40">
        <f>Sheet1!AG39</f>
        <v>4</v>
      </c>
      <c r="BP40">
        <f>Sheet1!AH39</f>
        <v>4</v>
      </c>
      <c r="BQ40">
        <f>Sheet1!AI39</f>
        <v>4</v>
      </c>
      <c r="BR40">
        <f>Sheet1!AJ39</f>
        <v>4</v>
      </c>
      <c r="BS40">
        <f>Sheet1!AK39</f>
        <v>4</v>
      </c>
      <c r="BT40">
        <f>Sheet1!AL39</f>
        <v>4</v>
      </c>
      <c r="BU40">
        <f>Sheet1!AM39</f>
        <v>4</v>
      </c>
      <c r="BV40">
        <f>Sheet1!AN39</f>
        <v>4</v>
      </c>
      <c r="BW40">
        <f>Sheet1!AO39</f>
        <v>4</v>
      </c>
      <c r="BX40">
        <f>Sheet1!AP39</f>
        <v>4</v>
      </c>
      <c r="BY40">
        <f>Sheet1!AQ39</f>
        <v>4</v>
      </c>
      <c r="BZ40">
        <f>Sheet1!AR39</f>
        <v>4</v>
      </c>
      <c r="CA40">
        <f>Sheet1!AS39</f>
        <v>4</v>
      </c>
      <c r="CB40">
        <f>Sheet1!AT39</f>
        <v>4</v>
      </c>
      <c r="CC40">
        <f>Sheet1!AU39</f>
        <v>4</v>
      </c>
      <c r="CD40">
        <f>Sheet1!AV39</f>
        <v>4</v>
      </c>
      <c r="CE40">
        <f>Sheet1!AW39</f>
        <v>4</v>
      </c>
      <c r="CF40">
        <f>Sheet1!AX39</f>
        <v>5</v>
      </c>
      <c r="CG40">
        <f>Sheet1!AY39</f>
        <v>2</v>
      </c>
      <c r="CH40">
        <f>Sheet1!AZ39</f>
        <v>4</v>
      </c>
      <c r="CI40">
        <f>Sheet1!BA39</f>
        <v>5</v>
      </c>
      <c r="CJ40">
        <f>Sheet1!BB39</f>
        <v>7</v>
      </c>
      <c r="CK40">
        <f>Sheet1!BC39</f>
        <v>4</v>
      </c>
      <c r="CL40">
        <f>Sheet1!BD39</f>
        <v>6</v>
      </c>
      <c r="CM40">
        <f>Sheet1!BE39</f>
        <v>4</v>
      </c>
      <c r="CN40">
        <f>Sheet1!BF39</f>
        <v>6</v>
      </c>
      <c r="CO40">
        <f>Sheet1!BG39</f>
        <v>7</v>
      </c>
      <c r="CP40">
        <f>Sheet1!BH39</f>
        <v>6</v>
      </c>
      <c r="CQ40">
        <f>Sheet1!BI39</f>
        <v>6</v>
      </c>
      <c r="CR40">
        <f>Sheet1!BJ39</f>
        <v>5</v>
      </c>
      <c r="CS40">
        <f>Sheet1!BK39</f>
        <v>4</v>
      </c>
      <c r="CT40">
        <f>Sheet1!BL39</f>
        <v>6</v>
      </c>
    </row>
    <row r="41" spans="1:98">
      <c r="A41">
        <f>Sheet1!A40</f>
        <v>39</v>
      </c>
      <c r="B41" t="str">
        <f>Sheet1!B40</f>
        <v>9/29/2009 17:31:35</v>
      </c>
      <c r="C41" t="str">
        <f>Sheet1!E40</f>
        <v>letuswant</v>
      </c>
      <c r="D41" t="str">
        <f t="shared" si="6"/>
        <v>letuswant</v>
      </c>
      <c r="E41">
        <f>Sheet1!F40</f>
        <v>21</v>
      </c>
      <c r="F41">
        <f>VLOOKUP(Sheet1!G40,Sheet3!$B$1:$C$2,2,FALSE)</f>
        <v>2</v>
      </c>
      <c r="G41">
        <f>VLOOKUP(Sheet1!H40,Sheet3!$B$52:$C$74,2,0)</f>
        <v>2</v>
      </c>
      <c r="H41">
        <f>VLOOKUP(Sheet1!I40,Sheet3!$B$5:$C$9,2,FALSE)</f>
        <v>2</v>
      </c>
      <c r="I41">
        <v>6</v>
      </c>
      <c r="J41" t="s">
        <v>241</v>
      </c>
      <c r="K41">
        <f>Sheet1!K40</f>
        <v>2</v>
      </c>
      <c r="L41">
        <f>Sheet1!L40</f>
        <v>10</v>
      </c>
      <c r="M41" s="2" t="s">
        <v>770</v>
      </c>
      <c r="N41">
        <f>IF(ISNUMBER(SEARCH("습관적으로",Sheet1!$M40)),1,0)</f>
        <v>1</v>
      </c>
      <c r="O41">
        <f>IF(ISNUMBER(SEARCH("나에 대해 알리고 싶어서",Sheet1!$M40)),1,0)</f>
        <v>0</v>
      </c>
      <c r="P41">
        <f>IF(ISNUMBER(SEARCH("새로운 소식을 알리고 싶어서",Sheet1!$M40)),1,0)</f>
        <v>0</v>
      </c>
      <c r="Q41">
        <f>IF(ISNUMBER(SEARCH("주변 사람들과 관계 맺고 싶어서",Sheet1!$M40)),1,0)</f>
        <v>0</v>
      </c>
      <c r="R41">
        <f>IF(ISNUMBER(SEARCH("다른 사람들과 감정을 공유하고 싶어서",Sheet1!$M40)),1,0)</f>
        <v>1</v>
      </c>
      <c r="S41">
        <f>IF(ISNUMBER(SEARCH("재미있어서",Sheet1!$M40)),1,0)</f>
        <v>0</v>
      </c>
      <c r="T41">
        <f t="shared" si="5"/>
        <v>0</v>
      </c>
      <c r="V41" s="2">
        <v>1</v>
      </c>
      <c r="X41">
        <f>IF(ISNUMBER(SEARCH("me2day 웹페이지",Sheet1!$N40)),1,0)</f>
        <v>1</v>
      </c>
      <c r="Y41">
        <f>IF(ISNUMBER(SEARCH("핸드폰",Sheet1!$N40)),1,0)</f>
        <v>0</v>
      </c>
      <c r="Z41">
        <f>IF(ISNUMBER(SEARCH("블로그",Sheet1!$N40)),1,0)</f>
        <v>0</v>
      </c>
      <c r="AA41">
        <f>IF(ISNUMBER(SEARCH("개인 포탈 서비스",Sheet1!$N40)),1,0)</f>
        <v>0</v>
      </c>
      <c r="AB41">
        <f>IF(ISNUMBER(SEARCH("me2day 어플리케이션",Sheet1!$N40)),1,0)</f>
        <v>0</v>
      </c>
      <c r="AC41">
        <f t="shared" si="1"/>
        <v>0</v>
      </c>
      <c r="AD41">
        <f>IF(Sheet1!O40="있다",1,2)</f>
        <v>1</v>
      </c>
      <c r="AE41">
        <f>Sheet1!P40</f>
        <v>6</v>
      </c>
      <c r="AF41" s="2" t="s">
        <v>876</v>
      </c>
      <c r="AH41">
        <f>IF(ISNUMBER(SEARCH("주변 사람들의 소식",Sheet1!$Q40)),1,0)</f>
        <v>0</v>
      </c>
      <c r="AI41">
        <f>IF(ISNUMBER(SEARCH("관심 분야에 대한 소식",Sheet1!$Q40)),1,0)</f>
        <v>1</v>
      </c>
      <c r="AJ41">
        <f>IF(ISNUMBER(SEARCH("관심 분야는 아니지만 사회적 이슈에 대한 소식",Sheet1!$Q40)),1,0)</f>
        <v>1</v>
      </c>
      <c r="AK41">
        <f>IF(ISNUMBER(SEARCH("업무와 관련된 소식",Sheet1!$Q40)),1,0)</f>
        <v>0</v>
      </c>
      <c r="AL41">
        <f t="shared" si="2"/>
        <v>0</v>
      </c>
      <c r="AM41">
        <f>Sheet1!R40</f>
        <v>6</v>
      </c>
      <c r="AN41">
        <v>1</v>
      </c>
      <c r="AP41">
        <f>IF(ISNUMBER(SEARCH("오프라인에서의 친구 관계와 같다",Sheet1!$S40)),1,0)</f>
        <v>1</v>
      </c>
      <c r="AQ41">
        <f>IF(ISNUMBER(SEARCH("오프라인에서의 친구와는 다르지만 친밀감을 나누는 관계이다",Sheet1!$S40)),1,0)</f>
        <v>0</v>
      </c>
      <c r="AR41">
        <f>IF(ISNUMBER(SEARCH("새로운 정보나 글을 주고 받는 관계이다",Sheet1!$S40)),1,0)</f>
        <v>0</v>
      </c>
      <c r="AS41">
        <f>IF(ISNUMBER(SEARCH("단지 친구 신청과 수락으로 이루어진 형식적인 관계이다",Sheet1!$S40)),1,0)</f>
        <v>0</v>
      </c>
      <c r="AT41">
        <f>IF(ISNUMBER(SEARCH("아무 관계도 아니다",Sheet1!$S40)),1,0)</f>
        <v>0</v>
      </c>
      <c r="AU41">
        <f t="shared" si="3"/>
        <v>0</v>
      </c>
      <c r="AV41" t="s">
        <v>797</v>
      </c>
      <c r="AX41">
        <f>IF(ISNUMBER(SEARCH("미투데이 서비스 이용은 정보를 얻기 위함이다",Sheet1!$T40)),1,0)</f>
        <v>0</v>
      </c>
      <c r="AY41">
        <f>IF(ISNUMBER(SEARCH("미투데이 서비스 이용은 오락을 추구하기 위함이다",Sheet1!$T40)),1,0)</f>
        <v>0</v>
      </c>
      <c r="AZ41">
        <f>IF(ISNUMBER(SEARCH("미투데이 서비스 이용은 대인관계 형성과 확충을 위함이다",Sheet1!$T40)),1,0)</f>
        <v>1</v>
      </c>
      <c r="BA41">
        <f>IF(ISNUMBER(SEARCH("미투데이 서비스 이용은  직장(혹은 특정 그룹) 내 커뮤니케이션을 위함이다",Sheet1!$T40)),1,0)</f>
        <v>1</v>
      </c>
      <c r="BB41">
        <f t="shared" si="4"/>
        <v>0</v>
      </c>
      <c r="BC41">
        <f>Sheet1!U40</f>
        <v>5</v>
      </c>
      <c r="BD41">
        <f>Sheet1!V40</f>
        <v>4</v>
      </c>
      <c r="BE41">
        <f>Sheet1!W40</f>
        <v>5</v>
      </c>
      <c r="BF41">
        <f>Sheet1!X40</f>
        <v>4</v>
      </c>
      <c r="BG41">
        <f>Sheet1!Y40</f>
        <v>3</v>
      </c>
      <c r="BH41">
        <f>Sheet1!Z40</f>
        <v>5</v>
      </c>
      <c r="BI41">
        <f>Sheet1!AA40</f>
        <v>5</v>
      </c>
      <c r="BJ41">
        <f>Sheet1!AB40</f>
        <v>4</v>
      </c>
      <c r="BK41">
        <f>Sheet1!AC40</f>
        <v>5</v>
      </c>
      <c r="BL41">
        <f>Sheet1!AD40</f>
        <v>5</v>
      </c>
      <c r="BM41">
        <f>Sheet1!AE40</f>
        <v>7</v>
      </c>
      <c r="BN41">
        <f>Sheet1!AF40</f>
        <v>4</v>
      </c>
      <c r="BO41">
        <f>Sheet1!AG40</f>
        <v>4</v>
      </c>
      <c r="BP41">
        <f>Sheet1!AH40</f>
        <v>6</v>
      </c>
      <c r="BQ41">
        <f>Sheet1!AI40</f>
        <v>7</v>
      </c>
      <c r="BR41">
        <f>Sheet1!AJ40</f>
        <v>7</v>
      </c>
      <c r="BS41">
        <f>Sheet1!AK40</f>
        <v>7</v>
      </c>
      <c r="BT41">
        <f>Sheet1!AL40</f>
        <v>7</v>
      </c>
      <c r="BU41">
        <f>Sheet1!AM40</f>
        <v>7</v>
      </c>
      <c r="BV41">
        <f>Sheet1!AN40</f>
        <v>7</v>
      </c>
      <c r="BW41">
        <f>Sheet1!AO40</f>
        <v>7</v>
      </c>
      <c r="BX41">
        <f>Sheet1!AP40</f>
        <v>7</v>
      </c>
      <c r="BY41">
        <f>Sheet1!AQ40</f>
        <v>7</v>
      </c>
      <c r="BZ41">
        <f>Sheet1!AR40</f>
        <v>7</v>
      </c>
      <c r="CA41">
        <f>Sheet1!AS40</f>
        <v>7</v>
      </c>
      <c r="CB41">
        <f>Sheet1!AT40</f>
        <v>7</v>
      </c>
      <c r="CC41">
        <f>Sheet1!AU40</f>
        <v>5</v>
      </c>
      <c r="CD41">
        <f>Sheet1!AV40</f>
        <v>7</v>
      </c>
      <c r="CE41">
        <f>Sheet1!AW40</f>
        <v>6</v>
      </c>
      <c r="CF41">
        <f>Sheet1!AX40</f>
        <v>3</v>
      </c>
      <c r="CG41">
        <f>Sheet1!AY40</f>
        <v>4</v>
      </c>
      <c r="CH41">
        <f>Sheet1!AZ40</f>
        <v>3</v>
      </c>
      <c r="CI41">
        <f>Sheet1!BA40</f>
        <v>5</v>
      </c>
      <c r="CJ41">
        <f>Sheet1!BB40</f>
        <v>5</v>
      </c>
      <c r="CK41">
        <f>Sheet1!BC40</f>
        <v>6</v>
      </c>
      <c r="CL41">
        <f>Sheet1!BD40</f>
        <v>6</v>
      </c>
      <c r="CM41">
        <f>Sheet1!BE40</f>
        <v>6</v>
      </c>
      <c r="CN41">
        <f>Sheet1!BF40</f>
        <v>6</v>
      </c>
      <c r="CO41">
        <f>Sheet1!BG40</f>
        <v>6</v>
      </c>
      <c r="CP41">
        <f>Sheet1!BH40</f>
        <v>6</v>
      </c>
      <c r="CQ41">
        <f>Sheet1!BI40</f>
        <v>6</v>
      </c>
      <c r="CR41">
        <f>Sheet1!BJ40</f>
        <v>6</v>
      </c>
      <c r="CS41">
        <f>Sheet1!BK40</f>
        <v>3</v>
      </c>
      <c r="CT41">
        <f>Sheet1!BL40</f>
        <v>3</v>
      </c>
    </row>
    <row r="42" spans="1:98">
      <c r="A42">
        <f>Sheet1!A41</f>
        <v>40</v>
      </c>
      <c r="B42" t="str">
        <f>Sheet1!B41</f>
        <v>9/29/2009 17:31:53</v>
      </c>
      <c r="C42" t="str">
        <f>Sheet1!E41</f>
        <v>khj831209</v>
      </c>
      <c r="D42" t="str">
        <f t="shared" si="6"/>
        <v>khj831209</v>
      </c>
      <c r="E42">
        <f>Sheet1!F41</f>
        <v>26</v>
      </c>
      <c r="F42">
        <f>VLOOKUP(Sheet1!G41,Sheet3!$B$1:$C$2,2,FALSE)</f>
        <v>2</v>
      </c>
      <c r="G42">
        <f>VLOOKUP(Sheet1!H41,Sheet3!$B$52:$C$74,2,0)</f>
        <v>17</v>
      </c>
      <c r="H42">
        <f>VLOOKUP(Sheet1!I41,Sheet3!$B$5:$C$9,2,FALSE)</f>
        <v>1</v>
      </c>
      <c r="I42">
        <v>4</v>
      </c>
      <c r="K42">
        <f>Sheet1!K41</f>
        <v>4</v>
      </c>
      <c r="L42">
        <f>Sheet1!L41</f>
        <v>10</v>
      </c>
      <c r="M42" s="2" t="s">
        <v>771</v>
      </c>
      <c r="N42">
        <f>IF(ISNUMBER(SEARCH("습관적으로",Sheet1!$M41)),1,0)</f>
        <v>0</v>
      </c>
      <c r="O42">
        <f>IF(ISNUMBER(SEARCH("나에 대해 알리고 싶어서",Sheet1!$M41)),1,0)</f>
        <v>0</v>
      </c>
      <c r="P42">
        <f>IF(ISNUMBER(SEARCH("새로운 소식을 알리고 싶어서",Sheet1!$M41)),1,0)</f>
        <v>0</v>
      </c>
      <c r="Q42">
        <f>IF(ISNUMBER(SEARCH("주변 사람들과 관계 맺고 싶어서",Sheet1!$M41)),1,0)</f>
        <v>0</v>
      </c>
      <c r="R42">
        <f>IF(ISNUMBER(SEARCH("다른 사람들과 감정을 공유하고 싶어서",Sheet1!$M41)),1,0)</f>
        <v>1</v>
      </c>
      <c r="S42">
        <f>IF(ISNUMBER(SEARCH("재미있어서",Sheet1!$M41)),1,0)</f>
        <v>1</v>
      </c>
      <c r="T42">
        <f t="shared" si="5"/>
        <v>0</v>
      </c>
      <c r="V42" s="2">
        <v>3</v>
      </c>
      <c r="X42">
        <f>IF(ISNUMBER(SEARCH("me2day 웹페이지",Sheet1!$N41)),1,0)</f>
        <v>0</v>
      </c>
      <c r="Y42">
        <f>IF(ISNUMBER(SEARCH("핸드폰",Sheet1!$N41)),1,0)</f>
        <v>0</v>
      </c>
      <c r="Z42">
        <f>IF(ISNUMBER(SEARCH("블로그",Sheet1!$N41)),1,0)</f>
        <v>1</v>
      </c>
      <c r="AA42">
        <f>IF(ISNUMBER(SEARCH("개인 포탈 서비스",Sheet1!$N41)),1,0)</f>
        <v>0</v>
      </c>
      <c r="AB42">
        <f>IF(ISNUMBER(SEARCH("me2day 어플리케이션",Sheet1!$N41)),1,0)</f>
        <v>0</v>
      </c>
      <c r="AC42">
        <f t="shared" si="1"/>
        <v>0</v>
      </c>
      <c r="AD42">
        <f>IF(Sheet1!O41="있다",1,2)</f>
        <v>2</v>
      </c>
      <c r="AE42">
        <f>Sheet1!P41</f>
        <v>3</v>
      </c>
      <c r="AF42" s="2">
        <v>5</v>
      </c>
      <c r="AG42" t="s">
        <v>246</v>
      </c>
      <c r="AH42">
        <f>IF(ISNUMBER(SEARCH("주변 사람들의 소식",Sheet1!$Q41)),1,0)</f>
        <v>0</v>
      </c>
      <c r="AI42">
        <f>IF(ISNUMBER(SEARCH("관심 분야에 대한 소식",Sheet1!$Q41)),1,0)</f>
        <v>0</v>
      </c>
      <c r="AJ42">
        <f>IF(ISNUMBER(SEARCH("관심 분야는 아니지만 사회적 이슈에 대한 소식",Sheet1!$Q41)),1,0)</f>
        <v>0</v>
      </c>
      <c r="AK42">
        <f>IF(ISNUMBER(SEARCH("업무와 관련된 소식",Sheet1!$Q41)),1,0)</f>
        <v>0</v>
      </c>
      <c r="AL42">
        <f t="shared" si="2"/>
        <v>1</v>
      </c>
      <c r="AM42">
        <f>Sheet1!R41</f>
        <v>5</v>
      </c>
      <c r="AN42">
        <v>2</v>
      </c>
      <c r="AP42">
        <f>IF(ISNUMBER(SEARCH("오프라인에서의 친구 관계와 같다",Sheet1!$S41)),1,0)</f>
        <v>0</v>
      </c>
      <c r="AQ42">
        <f>IF(ISNUMBER(SEARCH("오프라인에서의 친구와는 다르지만 친밀감을 나누는 관계이다",Sheet1!$S41)),1,0)</f>
        <v>1</v>
      </c>
      <c r="AR42">
        <f>IF(ISNUMBER(SEARCH("새로운 정보나 글을 주고 받는 관계이다",Sheet1!$S41)),1,0)</f>
        <v>0</v>
      </c>
      <c r="AS42">
        <f>IF(ISNUMBER(SEARCH("단지 친구 신청과 수락으로 이루어진 형식적인 관계이다",Sheet1!$S41)),1,0)</f>
        <v>0</v>
      </c>
      <c r="AT42">
        <f>IF(ISNUMBER(SEARCH("아무 관계도 아니다",Sheet1!$S41)),1,0)</f>
        <v>0</v>
      </c>
      <c r="AU42">
        <f t="shared" si="3"/>
        <v>0</v>
      </c>
      <c r="AV42">
        <v>3</v>
      </c>
      <c r="AX42">
        <f>IF(ISNUMBER(SEARCH("미투데이 서비스 이용은 정보를 얻기 위함이다",Sheet1!$T41)),1,0)</f>
        <v>0</v>
      </c>
      <c r="AY42">
        <f>IF(ISNUMBER(SEARCH("미투데이 서비스 이용은 오락을 추구하기 위함이다",Sheet1!$T41)),1,0)</f>
        <v>0</v>
      </c>
      <c r="AZ42">
        <f>IF(ISNUMBER(SEARCH("미투데이 서비스 이용은 대인관계 형성과 확충을 위함이다",Sheet1!$T41)),1,0)</f>
        <v>1</v>
      </c>
      <c r="BA42">
        <f>IF(ISNUMBER(SEARCH("미투데이 서비스 이용은  직장(혹은 특정 그룹) 내 커뮤니케이션을 위함이다",Sheet1!$T41)),1,0)</f>
        <v>0</v>
      </c>
      <c r="BB42">
        <f t="shared" si="4"/>
        <v>0</v>
      </c>
      <c r="BC42">
        <f>Sheet1!U41</f>
        <v>3</v>
      </c>
      <c r="BD42">
        <f>Sheet1!V41</f>
        <v>4</v>
      </c>
      <c r="BE42">
        <f>Sheet1!W41</f>
        <v>2</v>
      </c>
      <c r="BF42">
        <f>Sheet1!X41</f>
        <v>4</v>
      </c>
      <c r="BG42">
        <f>Sheet1!Y41</f>
        <v>4</v>
      </c>
      <c r="BH42">
        <f>Sheet1!Z41</f>
        <v>5</v>
      </c>
      <c r="BI42">
        <f>Sheet1!AA41</f>
        <v>3</v>
      </c>
      <c r="BJ42">
        <f>Sheet1!AB41</f>
        <v>4</v>
      </c>
      <c r="BK42">
        <f>Sheet1!AC41</f>
        <v>5</v>
      </c>
      <c r="BL42">
        <f>Sheet1!AD41</f>
        <v>3</v>
      </c>
      <c r="BM42">
        <f>Sheet1!AE41</f>
        <v>4</v>
      </c>
      <c r="BN42">
        <f>Sheet1!AF41</f>
        <v>3</v>
      </c>
      <c r="BO42">
        <f>Sheet1!AG41</f>
        <v>5</v>
      </c>
      <c r="BP42">
        <f>Sheet1!AH41</f>
        <v>5</v>
      </c>
      <c r="BQ42">
        <f>Sheet1!AI41</f>
        <v>5</v>
      </c>
      <c r="BR42">
        <f>Sheet1!AJ41</f>
        <v>5</v>
      </c>
      <c r="BS42">
        <f>Sheet1!AK41</f>
        <v>5</v>
      </c>
      <c r="BT42">
        <f>Sheet1!AL41</f>
        <v>3</v>
      </c>
      <c r="BU42">
        <f>Sheet1!AM41</f>
        <v>4</v>
      </c>
      <c r="BV42">
        <f>Sheet1!AN41</f>
        <v>5</v>
      </c>
      <c r="BW42">
        <f>Sheet1!AO41</f>
        <v>5</v>
      </c>
      <c r="BX42">
        <f>Sheet1!AP41</f>
        <v>4</v>
      </c>
      <c r="BY42">
        <f>Sheet1!AQ41</f>
        <v>5</v>
      </c>
      <c r="BZ42">
        <f>Sheet1!AR41</f>
        <v>5</v>
      </c>
      <c r="CA42">
        <f>Sheet1!AS41</f>
        <v>5</v>
      </c>
      <c r="CB42">
        <f>Sheet1!AT41</f>
        <v>5</v>
      </c>
      <c r="CC42">
        <f>Sheet1!AU41</f>
        <v>5</v>
      </c>
      <c r="CD42">
        <f>Sheet1!AV41</f>
        <v>5</v>
      </c>
      <c r="CE42">
        <f>Sheet1!AW41</f>
        <v>5</v>
      </c>
      <c r="CF42">
        <f>Sheet1!AX41</f>
        <v>5</v>
      </c>
      <c r="CG42">
        <f>Sheet1!AY41</f>
        <v>3</v>
      </c>
      <c r="CH42">
        <f>Sheet1!AZ41</f>
        <v>5</v>
      </c>
      <c r="CI42">
        <f>Sheet1!BA41</f>
        <v>4</v>
      </c>
      <c r="CJ42">
        <f>Sheet1!BB41</f>
        <v>3</v>
      </c>
      <c r="CK42">
        <f>Sheet1!BC41</f>
        <v>3</v>
      </c>
      <c r="CL42">
        <f>Sheet1!BD41</f>
        <v>3</v>
      </c>
      <c r="CM42">
        <f>Sheet1!BE41</f>
        <v>5</v>
      </c>
      <c r="CN42">
        <f>Sheet1!BF41</f>
        <v>3</v>
      </c>
      <c r="CO42">
        <f>Sheet1!BG41</f>
        <v>3</v>
      </c>
      <c r="CP42">
        <f>Sheet1!BH41</f>
        <v>4</v>
      </c>
      <c r="CQ42">
        <f>Sheet1!BI41</f>
        <v>5</v>
      </c>
      <c r="CR42">
        <f>Sheet1!BJ41</f>
        <v>4</v>
      </c>
      <c r="CS42">
        <f>Sheet1!BK41</f>
        <v>2</v>
      </c>
      <c r="CT42">
        <f>Sheet1!BL41</f>
        <v>2</v>
      </c>
    </row>
    <row r="43" spans="1:98">
      <c r="A43">
        <f>Sheet1!A42</f>
        <v>41</v>
      </c>
      <c r="B43" t="str">
        <f>Sheet1!B42</f>
        <v>9/29/2009 17:35:22</v>
      </c>
      <c r="C43" t="str">
        <f>Sheet1!E42</f>
        <v>mmjstar</v>
      </c>
      <c r="D43" t="str">
        <f t="shared" si="6"/>
        <v>mmjstar</v>
      </c>
      <c r="E43">
        <f>Sheet1!F42</f>
        <v>31</v>
      </c>
      <c r="F43">
        <f>VLOOKUP(Sheet1!G42,Sheet3!$B$1:$C$2,2,FALSE)</f>
        <v>2</v>
      </c>
      <c r="G43">
        <f>VLOOKUP(Sheet1!H42,Sheet3!$B$52:$C$74,2,0)</f>
        <v>23</v>
      </c>
      <c r="H43">
        <f>VLOOKUP(Sheet1!I42,Sheet3!$B$5:$C$9,2,FALSE)</f>
        <v>1</v>
      </c>
      <c r="I43">
        <v>4</v>
      </c>
      <c r="K43">
        <f>Sheet1!K42</f>
        <v>2</v>
      </c>
      <c r="L43">
        <f>Sheet1!L42</f>
        <v>2</v>
      </c>
      <c r="M43" s="2" t="s">
        <v>782</v>
      </c>
      <c r="N43">
        <f>IF(ISNUMBER(SEARCH("습관적으로",Sheet1!$M42)),1,0)</f>
        <v>0</v>
      </c>
      <c r="O43">
        <f>IF(ISNUMBER(SEARCH("나에 대해 알리고 싶어서",Sheet1!$M42)),1,0)</f>
        <v>0</v>
      </c>
      <c r="P43">
        <f>IF(ISNUMBER(SEARCH("새로운 소식을 알리고 싶어서",Sheet1!$M42)),1,0)</f>
        <v>0</v>
      </c>
      <c r="Q43">
        <f>IF(ISNUMBER(SEARCH("주변 사람들과 관계 맺고 싶어서",Sheet1!$M42)),1,0)</f>
        <v>1</v>
      </c>
      <c r="R43">
        <f>IF(ISNUMBER(SEARCH("다른 사람들과 감정을 공유하고 싶어서",Sheet1!$M42)),1,0)</f>
        <v>1</v>
      </c>
      <c r="S43">
        <f>IF(ISNUMBER(SEARCH("재미있어서",Sheet1!$M42)),1,0)</f>
        <v>0</v>
      </c>
      <c r="T43">
        <f t="shared" si="5"/>
        <v>0</v>
      </c>
      <c r="V43" s="2">
        <v>1</v>
      </c>
      <c r="X43">
        <f>IF(ISNUMBER(SEARCH("me2day 웹페이지",Sheet1!$N42)),1,0)</f>
        <v>1</v>
      </c>
      <c r="Y43">
        <f>IF(ISNUMBER(SEARCH("핸드폰",Sheet1!$N42)),1,0)</f>
        <v>0</v>
      </c>
      <c r="Z43">
        <f>IF(ISNUMBER(SEARCH("블로그",Sheet1!$N42)),1,0)</f>
        <v>0</v>
      </c>
      <c r="AA43">
        <f>IF(ISNUMBER(SEARCH("개인 포탈 서비스",Sheet1!$N42)),1,0)</f>
        <v>0</v>
      </c>
      <c r="AB43">
        <f>IF(ISNUMBER(SEARCH("me2day 어플리케이션",Sheet1!$N42)),1,0)</f>
        <v>0</v>
      </c>
      <c r="AC43">
        <f t="shared" si="1"/>
        <v>0</v>
      </c>
      <c r="AD43">
        <f>IF(Sheet1!O42="있다",1,2)</f>
        <v>2</v>
      </c>
      <c r="AE43">
        <f>Sheet1!P42</f>
        <v>7</v>
      </c>
      <c r="AF43" s="2">
        <v>1</v>
      </c>
      <c r="AH43">
        <f>IF(ISNUMBER(SEARCH("주변 사람들의 소식",Sheet1!$Q42)),1,0)</f>
        <v>1</v>
      </c>
      <c r="AI43">
        <f>IF(ISNUMBER(SEARCH("관심 분야에 대한 소식",Sheet1!$Q42)),1,0)</f>
        <v>0</v>
      </c>
      <c r="AJ43">
        <f>IF(ISNUMBER(SEARCH("관심 분야는 아니지만 사회적 이슈에 대한 소식",Sheet1!$Q42)),1,0)</f>
        <v>0</v>
      </c>
      <c r="AK43">
        <f>IF(ISNUMBER(SEARCH("업무와 관련된 소식",Sheet1!$Q42)),1,0)</f>
        <v>0</v>
      </c>
      <c r="AL43">
        <f t="shared" si="2"/>
        <v>0</v>
      </c>
      <c r="AM43">
        <f>Sheet1!R42</f>
        <v>5</v>
      </c>
      <c r="AN43">
        <v>2</v>
      </c>
      <c r="AP43">
        <f>IF(ISNUMBER(SEARCH("오프라인에서의 친구 관계와 같다",Sheet1!$S42)),1,0)</f>
        <v>0</v>
      </c>
      <c r="AQ43">
        <f>IF(ISNUMBER(SEARCH("오프라인에서의 친구와는 다르지만 친밀감을 나누는 관계이다",Sheet1!$S42)),1,0)</f>
        <v>1</v>
      </c>
      <c r="AR43">
        <f>IF(ISNUMBER(SEARCH("새로운 정보나 글을 주고 받는 관계이다",Sheet1!$S42)),1,0)</f>
        <v>0</v>
      </c>
      <c r="AS43">
        <f>IF(ISNUMBER(SEARCH("단지 친구 신청과 수락으로 이루어진 형식적인 관계이다",Sheet1!$S42)),1,0)</f>
        <v>0</v>
      </c>
      <c r="AT43">
        <f>IF(ISNUMBER(SEARCH("아무 관계도 아니다",Sheet1!$S42)),1,0)</f>
        <v>0</v>
      </c>
      <c r="AU43">
        <f t="shared" si="3"/>
        <v>0</v>
      </c>
      <c r="AV43">
        <v>3</v>
      </c>
      <c r="AX43">
        <f>IF(ISNUMBER(SEARCH("미투데이 서비스 이용은 정보를 얻기 위함이다",Sheet1!$T42)),1,0)</f>
        <v>0</v>
      </c>
      <c r="AY43">
        <f>IF(ISNUMBER(SEARCH("미투데이 서비스 이용은 오락을 추구하기 위함이다",Sheet1!$T42)),1,0)</f>
        <v>0</v>
      </c>
      <c r="AZ43">
        <f>IF(ISNUMBER(SEARCH("미투데이 서비스 이용은 대인관계 형성과 확충을 위함이다",Sheet1!$T42)),1,0)</f>
        <v>1</v>
      </c>
      <c r="BA43">
        <f>IF(ISNUMBER(SEARCH("미투데이 서비스 이용은  직장(혹은 특정 그룹) 내 커뮤니케이션을 위함이다",Sheet1!$T42)),1,0)</f>
        <v>0</v>
      </c>
      <c r="BB43">
        <f t="shared" si="4"/>
        <v>0</v>
      </c>
      <c r="BC43">
        <f>Sheet1!U42</f>
        <v>3</v>
      </c>
      <c r="BD43">
        <f>Sheet1!V42</f>
        <v>7</v>
      </c>
      <c r="BE43">
        <f>Sheet1!W42</f>
        <v>5</v>
      </c>
      <c r="BF43">
        <f>Sheet1!X42</f>
        <v>1</v>
      </c>
      <c r="BG43">
        <f>Sheet1!Y42</f>
        <v>7</v>
      </c>
      <c r="BH43">
        <f>Sheet1!Z42</f>
        <v>1</v>
      </c>
      <c r="BI43">
        <f>Sheet1!AA42</f>
        <v>5</v>
      </c>
      <c r="BJ43">
        <f>Sheet1!AB42</f>
        <v>5</v>
      </c>
      <c r="BK43">
        <f>Sheet1!AC42</f>
        <v>3</v>
      </c>
      <c r="BL43">
        <f>Sheet1!AD42</f>
        <v>1</v>
      </c>
      <c r="BM43">
        <f>Sheet1!AE42</f>
        <v>7</v>
      </c>
      <c r="BN43">
        <f>Sheet1!AF42</f>
        <v>7</v>
      </c>
      <c r="BO43">
        <f>Sheet1!AG42</f>
        <v>7</v>
      </c>
      <c r="BP43">
        <f>Sheet1!AH42</f>
        <v>7</v>
      </c>
      <c r="BQ43">
        <f>Sheet1!AI42</f>
        <v>7</v>
      </c>
      <c r="BR43">
        <f>Sheet1!AJ42</f>
        <v>7</v>
      </c>
      <c r="BS43">
        <f>Sheet1!AK42</f>
        <v>7</v>
      </c>
      <c r="BT43">
        <f>Sheet1!AL42</f>
        <v>7</v>
      </c>
      <c r="BU43">
        <f>Sheet1!AM42</f>
        <v>7</v>
      </c>
      <c r="BV43">
        <f>Sheet1!AN42</f>
        <v>7</v>
      </c>
      <c r="BW43">
        <f>Sheet1!AO42</f>
        <v>7</v>
      </c>
      <c r="BX43">
        <f>Sheet1!AP42</f>
        <v>7</v>
      </c>
      <c r="BY43">
        <f>Sheet1!AQ42</f>
        <v>7</v>
      </c>
      <c r="BZ43">
        <f>Sheet1!AR42</f>
        <v>7</v>
      </c>
      <c r="CA43">
        <f>Sheet1!AS42</f>
        <v>7</v>
      </c>
      <c r="CB43">
        <f>Sheet1!AT42</f>
        <v>7</v>
      </c>
      <c r="CC43">
        <f>Sheet1!AU42</f>
        <v>7</v>
      </c>
      <c r="CD43">
        <f>Sheet1!AV42</f>
        <v>7</v>
      </c>
      <c r="CE43">
        <f>Sheet1!AW42</f>
        <v>7</v>
      </c>
      <c r="CF43">
        <f>Sheet1!AX42</f>
        <v>1</v>
      </c>
      <c r="CG43">
        <f>Sheet1!AY42</f>
        <v>7</v>
      </c>
      <c r="CH43">
        <f>Sheet1!AZ42</f>
        <v>7</v>
      </c>
      <c r="CI43">
        <f>Sheet1!BA42</f>
        <v>7</v>
      </c>
      <c r="CJ43">
        <f>Sheet1!BB42</f>
        <v>7</v>
      </c>
      <c r="CK43">
        <f>Sheet1!BC42</f>
        <v>7</v>
      </c>
      <c r="CL43">
        <f>Sheet1!BD42</f>
        <v>7</v>
      </c>
      <c r="CM43">
        <f>Sheet1!BE42</f>
        <v>7</v>
      </c>
      <c r="CN43">
        <f>Sheet1!BF42</f>
        <v>7</v>
      </c>
      <c r="CO43">
        <f>Sheet1!BG42</f>
        <v>7</v>
      </c>
      <c r="CP43">
        <f>Sheet1!BH42</f>
        <v>7</v>
      </c>
      <c r="CQ43">
        <f>Sheet1!BI42</f>
        <v>7</v>
      </c>
      <c r="CR43">
        <f>Sheet1!BJ42</f>
        <v>7</v>
      </c>
      <c r="CS43">
        <f>Sheet1!BK42</f>
        <v>1</v>
      </c>
      <c r="CT43">
        <f>Sheet1!BL42</f>
        <v>1</v>
      </c>
    </row>
    <row r="44" spans="1:98">
      <c r="A44">
        <f>Sheet1!A43</f>
        <v>42</v>
      </c>
      <c r="B44" t="str">
        <f>Sheet1!B43</f>
        <v>9/29/2009 17:38:32</v>
      </c>
      <c r="C44" t="str">
        <f>Sheet1!E43</f>
        <v>say3059</v>
      </c>
      <c r="D44" t="str">
        <f t="shared" si="6"/>
        <v>say3059</v>
      </c>
      <c r="E44">
        <f>Sheet1!F43</f>
        <v>16</v>
      </c>
      <c r="F44">
        <f>VLOOKUP(Sheet1!G43,Sheet3!$B$1:$C$2,2,FALSE)</f>
        <v>2</v>
      </c>
      <c r="G44">
        <f>VLOOKUP(Sheet1!H43,Sheet3!$B$52:$C$74,2,0)</f>
        <v>3</v>
      </c>
      <c r="H44">
        <f>VLOOKUP(Sheet1!I43,Sheet3!$B$5:$C$9,2,FALSE)</f>
        <v>1</v>
      </c>
      <c r="I44">
        <v>5</v>
      </c>
      <c r="K44">
        <f>Sheet1!K43</f>
        <v>3</v>
      </c>
      <c r="L44">
        <f>Sheet1!L43</f>
        <v>1</v>
      </c>
      <c r="M44" s="2">
        <v>6</v>
      </c>
      <c r="N44">
        <f>IF(ISNUMBER(SEARCH("습관적으로",Sheet1!$M43)),1,0)</f>
        <v>0</v>
      </c>
      <c r="O44">
        <f>IF(ISNUMBER(SEARCH("나에 대해 알리고 싶어서",Sheet1!$M43)),1,0)</f>
        <v>0</v>
      </c>
      <c r="P44">
        <f>IF(ISNUMBER(SEARCH("새로운 소식을 알리고 싶어서",Sheet1!$M43)),1,0)</f>
        <v>0</v>
      </c>
      <c r="Q44">
        <f>IF(ISNUMBER(SEARCH("주변 사람들과 관계 맺고 싶어서",Sheet1!$M43)),1,0)</f>
        <v>0</v>
      </c>
      <c r="R44">
        <f>IF(ISNUMBER(SEARCH("다른 사람들과 감정을 공유하고 싶어서",Sheet1!$M43)),1,0)</f>
        <v>0</v>
      </c>
      <c r="S44">
        <f>IF(ISNUMBER(SEARCH("재미있어서",Sheet1!$M43)),1,0)</f>
        <v>1</v>
      </c>
      <c r="T44">
        <f t="shared" si="5"/>
        <v>0</v>
      </c>
      <c r="V44" s="2">
        <v>1</v>
      </c>
      <c r="X44">
        <f>IF(ISNUMBER(SEARCH("me2day 웹페이지",Sheet1!$N43)),1,0)</f>
        <v>1</v>
      </c>
      <c r="Y44">
        <f>IF(ISNUMBER(SEARCH("핸드폰",Sheet1!$N43)),1,0)</f>
        <v>0</v>
      </c>
      <c r="Z44">
        <f>IF(ISNUMBER(SEARCH("블로그",Sheet1!$N43)),1,0)</f>
        <v>0</v>
      </c>
      <c r="AA44">
        <f>IF(ISNUMBER(SEARCH("개인 포탈 서비스",Sheet1!$N43)),1,0)</f>
        <v>0</v>
      </c>
      <c r="AB44">
        <f>IF(ISNUMBER(SEARCH("me2day 어플리케이션",Sheet1!$N43)),1,0)</f>
        <v>0</v>
      </c>
      <c r="AC44">
        <f t="shared" si="1"/>
        <v>0</v>
      </c>
      <c r="AD44">
        <f>IF(Sheet1!O43="있다",1,2)</f>
        <v>2</v>
      </c>
      <c r="AE44">
        <f>Sheet1!P43</f>
        <v>5</v>
      </c>
      <c r="AF44" s="2">
        <v>1</v>
      </c>
      <c r="AH44">
        <f>IF(ISNUMBER(SEARCH("주변 사람들의 소식",Sheet1!$Q43)),1,0)</f>
        <v>1</v>
      </c>
      <c r="AI44">
        <f>IF(ISNUMBER(SEARCH("관심 분야에 대한 소식",Sheet1!$Q43)),1,0)</f>
        <v>0</v>
      </c>
      <c r="AJ44">
        <f>IF(ISNUMBER(SEARCH("관심 분야는 아니지만 사회적 이슈에 대한 소식",Sheet1!$Q43)),1,0)</f>
        <v>0</v>
      </c>
      <c r="AK44">
        <f>IF(ISNUMBER(SEARCH("업무와 관련된 소식",Sheet1!$Q43)),1,0)</f>
        <v>0</v>
      </c>
      <c r="AL44">
        <f t="shared" si="2"/>
        <v>0</v>
      </c>
      <c r="AM44">
        <f>Sheet1!R43</f>
        <v>4</v>
      </c>
      <c r="AN44">
        <v>2</v>
      </c>
      <c r="AP44">
        <f>IF(ISNUMBER(SEARCH("오프라인에서의 친구 관계와 같다",Sheet1!$S43)),1,0)</f>
        <v>0</v>
      </c>
      <c r="AQ44">
        <f>IF(ISNUMBER(SEARCH("오프라인에서의 친구와는 다르지만 친밀감을 나누는 관계이다",Sheet1!$S43)),1,0)</f>
        <v>1</v>
      </c>
      <c r="AR44">
        <f>IF(ISNUMBER(SEARCH("새로운 정보나 글을 주고 받는 관계이다",Sheet1!$S43)),1,0)</f>
        <v>0</v>
      </c>
      <c r="AS44">
        <f>IF(ISNUMBER(SEARCH("단지 친구 신청과 수락으로 이루어진 형식적인 관계이다",Sheet1!$S43)),1,0)</f>
        <v>0</v>
      </c>
      <c r="AT44">
        <f>IF(ISNUMBER(SEARCH("아무 관계도 아니다",Sheet1!$S43)),1,0)</f>
        <v>0</v>
      </c>
      <c r="AU44">
        <f t="shared" si="3"/>
        <v>0</v>
      </c>
      <c r="AV44" t="s">
        <v>876</v>
      </c>
      <c r="AX44">
        <f>IF(ISNUMBER(SEARCH("미투데이 서비스 이용은 정보를 얻기 위함이다",Sheet1!$T43)),1,0)</f>
        <v>0</v>
      </c>
      <c r="AY44">
        <f>IF(ISNUMBER(SEARCH("미투데이 서비스 이용은 오락을 추구하기 위함이다",Sheet1!$T43)),1,0)</f>
        <v>1</v>
      </c>
      <c r="AZ44">
        <f>IF(ISNUMBER(SEARCH("미투데이 서비스 이용은 대인관계 형성과 확충을 위함이다",Sheet1!$T43)),1,0)</f>
        <v>1</v>
      </c>
      <c r="BA44">
        <f>IF(ISNUMBER(SEARCH("미투데이 서비스 이용은  직장(혹은 특정 그룹) 내 커뮤니케이션을 위함이다",Sheet1!$T43)),1,0)</f>
        <v>0</v>
      </c>
      <c r="BB44">
        <f t="shared" si="4"/>
        <v>0</v>
      </c>
      <c r="BC44">
        <f>Sheet1!U43</f>
        <v>4</v>
      </c>
      <c r="BD44">
        <f>Sheet1!V43</f>
        <v>5</v>
      </c>
      <c r="BE44">
        <f>Sheet1!W43</f>
        <v>4</v>
      </c>
      <c r="BF44">
        <f>Sheet1!X43</f>
        <v>4</v>
      </c>
      <c r="BG44">
        <f>Sheet1!Y43</f>
        <v>5</v>
      </c>
      <c r="BH44">
        <f>Sheet1!Z43</f>
        <v>5</v>
      </c>
      <c r="BI44">
        <f>Sheet1!AA43</f>
        <v>5</v>
      </c>
      <c r="BJ44">
        <f>Sheet1!AB43</f>
        <v>3</v>
      </c>
      <c r="BK44">
        <f>Sheet1!AC43</f>
        <v>6</v>
      </c>
      <c r="BL44">
        <f>Sheet1!AD43</f>
        <v>4</v>
      </c>
      <c r="BM44">
        <f>Sheet1!AE43</f>
        <v>6</v>
      </c>
      <c r="BN44">
        <f>Sheet1!AF43</f>
        <v>5</v>
      </c>
      <c r="BO44">
        <f>Sheet1!AG43</f>
        <v>5</v>
      </c>
      <c r="BP44">
        <f>Sheet1!AH43</f>
        <v>6</v>
      </c>
      <c r="BQ44">
        <f>Sheet1!AI43</f>
        <v>6</v>
      </c>
      <c r="BR44">
        <f>Sheet1!AJ43</f>
        <v>7</v>
      </c>
      <c r="BS44">
        <f>Sheet1!AK43</f>
        <v>7</v>
      </c>
      <c r="BT44">
        <f>Sheet1!AL43</f>
        <v>6</v>
      </c>
      <c r="BU44">
        <f>Sheet1!AM43</f>
        <v>6</v>
      </c>
      <c r="BV44">
        <f>Sheet1!AN43</f>
        <v>4</v>
      </c>
      <c r="BW44">
        <f>Sheet1!AO43</f>
        <v>6</v>
      </c>
      <c r="BX44">
        <f>Sheet1!AP43</f>
        <v>6</v>
      </c>
      <c r="BY44">
        <f>Sheet1!AQ43</f>
        <v>6</v>
      </c>
      <c r="BZ44">
        <f>Sheet1!AR43</f>
        <v>6</v>
      </c>
      <c r="CA44">
        <f>Sheet1!AS43</f>
        <v>5</v>
      </c>
      <c r="CB44">
        <f>Sheet1!AT43</f>
        <v>5</v>
      </c>
      <c r="CC44">
        <f>Sheet1!AU43</f>
        <v>7</v>
      </c>
      <c r="CD44">
        <f>Sheet1!AV43</f>
        <v>6</v>
      </c>
      <c r="CE44">
        <f>Sheet1!AW43</f>
        <v>6</v>
      </c>
      <c r="CF44">
        <f>Sheet1!AX43</f>
        <v>5</v>
      </c>
      <c r="CG44">
        <f>Sheet1!AY43</f>
        <v>4</v>
      </c>
      <c r="CH44">
        <f>Sheet1!AZ43</f>
        <v>4</v>
      </c>
      <c r="CI44">
        <f>Sheet1!BA43</f>
        <v>4</v>
      </c>
      <c r="CJ44">
        <f>Sheet1!BB43</f>
        <v>5</v>
      </c>
      <c r="CK44">
        <f>Sheet1!BC43</f>
        <v>5</v>
      </c>
      <c r="CL44">
        <f>Sheet1!BD43</f>
        <v>4</v>
      </c>
      <c r="CM44">
        <f>Sheet1!BE43</f>
        <v>5</v>
      </c>
      <c r="CN44">
        <f>Sheet1!BF43</f>
        <v>5</v>
      </c>
      <c r="CO44">
        <f>Sheet1!BG43</f>
        <v>5</v>
      </c>
      <c r="CP44">
        <f>Sheet1!BH43</f>
        <v>5</v>
      </c>
      <c r="CQ44">
        <f>Sheet1!BI43</f>
        <v>5</v>
      </c>
      <c r="CR44">
        <f>Sheet1!BJ43</f>
        <v>5</v>
      </c>
      <c r="CS44">
        <f>Sheet1!BK43</f>
        <v>4</v>
      </c>
      <c r="CT44">
        <f>Sheet1!BL43</f>
        <v>4</v>
      </c>
    </row>
    <row r="45" spans="1:98">
      <c r="A45">
        <f>Sheet1!A44</f>
        <v>43</v>
      </c>
      <c r="B45" t="str">
        <f>Sheet1!B44</f>
        <v>9/29/2009 17:40:17</v>
      </c>
      <c r="C45" t="str">
        <f>Sheet1!E44</f>
        <v>wjdgustn92</v>
      </c>
      <c r="D45" t="str">
        <f t="shared" si="6"/>
        <v>wjdgustn92</v>
      </c>
      <c r="E45">
        <f>Sheet1!F44</f>
        <v>18</v>
      </c>
      <c r="F45">
        <f>VLOOKUP(Sheet1!G44,Sheet3!$B$1:$C$2,2,FALSE)</f>
        <v>1</v>
      </c>
      <c r="G45">
        <f>VLOOKUP(Sheet1!H44,Sheet3!$B$52:$C$74,2,0)</f>
        <v>3</v>
      </c>
      <c r="H45">
        <f>VLOOKUP(Sheet1!I44,Sheet3!$B$5:$C$9,2,FALSE)</f>
        <v>1</v>
      </c>
      <c r="I45">
        <v>5</v>
      </c>
      <c r="K45">
        <f>Sheet1!K44</f>
        <v>5</v>
      </c>
      <c r="L45">
        <f>Sheet1!L44</f>
        <v>20</v>
      </c>
      <c r="M45" s="2" t="s">
        <v>776</v>
      </c>
      <c r="N45">
        <f>IF(ISNUMBER(SEARCH("습관적으로",Sheet1!$M44)),1,0)</f>
        <v>1</v>
      </c>
      <c r="O45">
        <f>IF(ISNUMBER(SEARCH("나에 대해 알리고 싶어서",Sheet1!$M44)),1,0)</f>
        <v>0</v>
      </c>
      <c r="P45">
        <f>IF(ISNUMBER(SEARCH("새로운 소식을 알리고 싶어서",Sheet1!$M44)),1,0)</f>
        <v>0</v>
      </c>
      <c r="Q45">
        <f>IF(ISNUMBER(SEARCH("주변 사람들과 관계 맺고 싶어서",Sheet1!$M44)),1,0)</f>
        <v>0</v>
      </c>
      <c r="R45">
        <f>IF(ISNUMBER(SEARCH("다른 사람들과 감정을 공유하고 싶어서",Sheet1!$M44)),1,0)</f>
        <v>1</v>
      </c>
      <c r="S45">
        <f>IF(ISNUMBER(SEARCH("재미있어서",Sheet1!$M44)),1,0)</f>
        <v>1</v>
      </c>
      <c r="T45">
        <f t="shared" si="5"/>
        <v>0</v>
      </c>
      <c r="V45" s="2" t="s">
        <v>786</v>
      </c>
      <c r="X45">
        <f>IF(ISNUMBER(SEARCH("me2day 웹페이지",Sheet1!$N44)),1,0)</f>
        <v>1</v>
      </c>
      <c r="Y45">
        <f>IF(ISNUMBER(SEARCH("핸드폰",Sheet1!$N44)),1,0)</f>
        <v>0</v>
      </c>
      <c r="Z45">
        <f>IF(ISNUMBER(SEARCH("블로그",Sheet1!$N44)),1,0)</f>
        <v>1</v>
      </c>
      <c r="AA45">
        <f>IF(ISNUMBER(SEARCH("개인 포탈 서비스",Sheet1!$N44)),1,0)</f>
        <v>0</v>
      </c>
      <c r="AB45">
        <f>IF(ISNUMBER(SEARCH("me2day 어플리케이션",Sheet1!$N44)),1,0)</f>
        <v>0</v>
      </c>
      <c r="AC45">
        <f t="shared" si="1"/>
        <v>0</v>
      </c>
      <c r="AD45">
        <f>IF(Sheet1!O44="있다",1,2)</f>
        <v>2</v>
      </c>
      <c r="AE45">
        <f>Sheet1!P44</f>
        <v>5</v>
      </c>
      <c r="AF45" s="2">
        <v>3</v>
      </c>
      <c r="AH45">
        <f>IF(ISNUMBER(SEARCH("주변 사람들의 소식",Sheet1!$Q44)),1,0)</f>
        <v>0</v>
      </c>
      <c r="AI45">
        <f>IF(ISNUMBER(SEARCH("관심 분야에 대한 소식",Sheet1!$Q44)),1,0)</f>
        <v>0</v>
      </c>
      <c r="AJ45">
        <f>IF(ISNUMBER(SEARCH("관심 분야는 아니지만 사회적 이슈에 대한 소식",Sheet1!$Q44)),1,0)</f>
        <v>1</v>
      </c>
      <c r="AK45">
        <f>IF(ISNUMBER(SEARCH("업무와 관련된 소식",Sheet1!$Q44)),1,0)</f>
        <v>0</v>
      </c>
      <c r="AL45">
        <f t="shared" si="2"/>
        <v>0</v>
      </c>
      <c r="AM45">
        <f>Sheet1!R44</f>
        <v>3</v>
      </c>
      <c r="AN45">
        <v>2</v>
      </c>
      <c r="AP45">
        <f>IF(ISNUMBER(SEARCH("오프라인에서의 친구 관계와 같다",Sheet1!$S44)),1,0)</f>
        <v>0</v>
      </c>
      <c r="AQ45">
        <f>IF(ISNUMBER(SEARCH("오프라인에서의 친구와는 다르지만 친밀감을 나누는 관계이다",Sheet1!$S44)),1,0)</f>
        <v>1</v>
      </c>
      <c r="AR45">
        <f>IF(ISNUMBER(SEARCH("새로운 정보나 글을 주고 받는 관계이다",Sheet1!$S44)),1,0)</f>
        <v>0</v>
      </c>
      <c r="AS45">
        <f>IF(ISNUMBER(SEARCH("단지 친구 신청과 수락으로 이루어진 형식적인 관계이다",Sheet1!$S44)),1,0)</f>
        <v>0</v>
      </c>
      <c r="AT45">
        <f>IF(ISNUMBER(SEARCH("아무 관계도 아니다",Sheet1!$S44)),1,0)</f>
        <v>0</v>
      </c>
      <c r="AU45">
        <f t="shared" si="3"/>
        <v>0</v>
      </c>
      <c r="AV45" t="s">
        <v>876</v>
      </c>
      <c r="AX45">
        <f>IF(ISNUMBER(SEARCH("미투데이 서비스 이용은 정보를 얻기 위함이다",Sheet1!$T44)),1,0)</f>
        <v>0</v>
      </c>
      <c r="AY45">
        <f>IF(ISNUMBER(SEARCH("미투데이 서비스 이용은 오락을 추구하기 위함이다",Sheet1!$T44)),1,0)</f>
        <v>1</v>
      </c>
      <c r="AZ45">
        <f>IF(ISNUMBER(SEARCH("미투데이 서비스 이용은 대인관계 형성과 확충을 위함이다",Sheet1!$T44)),1,0)</f>
        <v>1</v>
      </c>
      <c r="BA45">
        <f>IF(ISNUMBER(SEARCH("미투데이 서비스 이용은  직장(혹은 특정 그룹) 내 커뮤니케이션을 위함이다",Sheet1!$T44)),1,0)</f>
        <v>0</v>
      </c>
      <c r="BB45">
        <f t="shared" si="4"/>
        <v>0</v>
      </c>
      <c r="BC45">
        <f>Sheet1!U44</f>
        <v>4</v>
      </c>
      <c r="BD45">
        <f>Sheet1!V44</f>
        <v>1</v>
      </c>
      <c r="BE45">
        <f>Sheet1!W44</f>
        <v>3</v>
      </c>
      <c r="BF45">
        <f>Sheet1!X44</f>
        <v>6</v>
      </c>
      <c r="BG45">
        <f>Sheet1!Y44</f>
        <v>3</v>
      </c>
      <c r="BH45">
        <f>Sheet1!Z44</f>
        <v>5</v>
      </c>
      <c r="BI45">
        <f>Sheet1!AA44</f>
        <v>2</v>
      </c>
      <c r="BJ45">
        <f>Sheet1!AB44</f>
        <v>4</v>
      </c>
      <c r="BK45">
        <f>Sheet1!AC44</f>
        <v>4</v>
      </c>
      <c r="BL45">
        <f>Sheet1!AD44</f>
        <v>3</v>
      </c>
      <c r="BM45">
        <f>Sheet1!AE44</f>
        <v>5</v>
      </c>
      <c r="BN45">
        <f>Sheet1!AF44</f>
        <v>5</v>
      </c>
      <c r="BO45">
        <f>Sheet1!AG44</f>
        <v>5</v>
      </c>
      <c r="BP45">
        <f>Sheet1!AH44</f>
        <v>5</v>
      </c>
      <c r="BQ45">
        <f>Sheet1!AI44</f>
        <v>7</v>
      </c>
      <c r="BR45">
        <f>Sheet1!AJ44</f>
        <v>7</v>
      </c>
      <c r="BS45">
        <f>Sheet1!AK44</f>
        <v>7</v>
      </c>
      <c r="BT45">
        <f>Sheet1!AL44</f>
        <v>3</v>
      </c>
      <c r="BU45">
        <f>Sheet1!AM44</f>
        <v>4</v>
      </c>
      <c r="BV45">
        <f>Sheet1!AN44</f>
        <v>3</v>
      </c>
      <c r="BW45">
        <f>Sheet1!AO44</f>
        <v>5</v>
      </c>
      <c r="BX45">
        <f>Sheet1!AP44</f>
        <v>4</v>
      </c>
      <c r="BY45">
        <f>Sheet1!AQ44</f>
        <v>6</v>
      </c>
      <c r="BZ45">
        <f>Sheet1!AR44</f>
        <v>6</v>
      </c>
      <c r="CA45">
        <f>Sheet1!AS44</f>
        <v>6</v>
      </c>
      <c r="CB45">
        <f>Sheet1!AT44</f>
        <v>4</v>
      </c>
      <c r="CC45">
        <f>Sheet1!AU44</f>
        <v>6</v>
      </c>
      <c r="CD45">
        <f>Sheet1!AV44</f>
        <v>6</v>
      </c>
      <c r="CE45">
        <f>Sheet1!AW44</f>
        <v>5</v>
      </c>
      <c r="CF45">
        <f>Sheet1!AX44</f>
        <v>4</v>
      </c>
      <c r="CG45">
        <f>Sheet1!AY44</f>
        <v>4</v>
      </c>
      <c r="CH45">
        <f>Sheet1!AZ44</f>
        <v>5</v>
      </c>
      <c r="CI45">
        <f>Sheet1!BA44</f>
        <v>4</v>
      </c>
      <c r="CJ45">
        <f>Sheet1!BB44</f>
        <v>3</v>
      </c>
      <c r="CK45">
        <f>Sheet1!BC44</f>
        <v>5</v>
      </c>
      <c r="CL45">
        <f>Sheet1!BD44</f>
        <v>5</v>
      </c>
      <c r="CM45">
        <f>Sheet1!BE44</f>
        <v>4</v>
      </c>
      <c r="CN45">
        <f>Sheet1!BF44</f>
        <v>5</v>
      </c>
      <c r="CO45">
        <f>Sheet1!BG44</f>
        <v>4</v>
      </c>
      <c r="CP45">
        <f>Sheet1!BH44</f>
        <v>6</v>
      </c>
      <c r="CQ45">
        <f>Sheet1!BI44</f>
        <v>6</v>
      </c>
      <c r="CR45">
        <f>Sheet1!BJ44</f>
        <v>6</v>
      </c>
      <c r="CS45">
        <f>Sheet1!BK44</f>
        <v>6</v>
      </c>
      <c r="CT45">
        <f>Sheet1!BL44</f>
        <v>4</v>
      </c>
    </row>
    <row r="46" spans="1:98">
      <c r="A46">
        <f>Sheet1!A45</f>
        <v>44</v>
      </c>
      <c r="B46" t="str">
        <f>Sheet1!B45</f>
        <v>9/29/2009 17:41:10</v>
      </c>
      <c r="C46" t="str">
        <f>Sheet1!E45</f>
        <v>aoki52</v>
      </c>
      <c r="D46" t="str">
        <f t="shared" si="6"/>
        <v>aoki52</v>
      </c>
      <c r="E46">
        <f>Sheet1!F45</f>
        <v>23</v>
      </c>
      <c r="F46">
        <f>VLOOKUP(Sheet1!G45,Sheet3!$B$1:$C$2,2,FALSE)</f>
        <v>1</v>
      </c>
      <c r="G46">
        <f>VLOOKUP(Sheet1!H45,Sheet3!$B$52:$C$74,2,0)</f>
        <v>2</v>
      </c>
      <c r="H46">
        <f>VLOOKUP(Sheet1!I45,Sheet3!$B$5:$C$9,2,FALSE)</f>
        <v>1</v>
      </c>
      <c r="I46">
        <v>4</v>
      </c>
      <c r="K46">
        <f>Sheet1!K45</f>
        <v>10</v>
      </c>
      <c r="L46">
        <f>Sheet1!L45</f>
        <v>50</v>
      </c>
      <c r="M46" s="2">
        <v>6</v>
      </c>
      <c r="N46">
        <f>IF(ISNUMBER(SEARCH("습관적으로",Sheet1!$M45)),1,0)</f>
        <v>0</v>
      </c>
      <c r="O46">
        <f>IF(ISNUMBER(SEARCH("나에 대해 알리고 싶어서",Sheet1!$M45)),1,0)</f>
        <v>0</v>
      </c>
      <c r="P46">
        <f>IF(ISNUMBER(SEARCH("새로운 소식을 알리고 싶어서",Sheet1!$M45)),1,0)</f>
        <v>0</v>
      </c>
      <c r="Q46">
        <f>IF(ISNUMBER(SEARCH("주변 사람들과 관계 맺고 싶어서",Sheet1!$M45)),1,0)</f>
        <v>0</v>
      </c>
      <c r="R46">
        <f>IF(ISNUMBER(SEARCH("다른 사람들과 감정을 공유하고 싶어서",Sheet1!$M45)),1,0)</f>
        <v>0</v>
      </c>
      <c r="S46">
        <f>IF(ISNUMBER(SEARCH("재미있어서",Sheet1!$M45)),1,0)</f>
        <v>1</v>
      </c>
      <c r="T46">
        <f t="shared" si="5"/>
        <v>0</v>
      </c>
      <c r="V46" s="2">
        <v>1</v>
      </c>
      <c r="X46">
        <f>IF(ISNUMBER(SEARCH("me2day 웹페이지",Sheet1!$N45)),1,0)</f>
        <v>1</v>
      </c>
      <c r="Y46">
        <f>IF(ISNUMBER(SEARCH("핸드폰",Sheet1!$N45)),1,0)</f>
        <v>0</v>
      </c>
      <c r="Z46">
        <f>IF(ISNUMBER(SEARCH("블로그",Sheet1!$N45)),1,0)</f>
        <v>0</v>
      </c>
      <c r="AA46">
        <f>IF(ISNUMBER(SEARCH("개인 포탈 서비스",Sheet1!$N45)),1,0)</f>
        <v>0</v>
      </c>
      <c r="AB46">
        <f>IF(ISNUMBER(SEARCH("me2day 어플리케이션",Sheet1!$N45)),1,0)</f>
        <v>0</v>
      </c>
      <c r="AC46">
        <f t="shared" si="1"/>
        <v>0</v>
      </c>
      <c r="AD46">
        <f>IF(Sheet1!O45="있다",1,2)</f>
        <v>1</v>
      </c>
      <c r="AE46">
        <f>Sheet1!P45</f>
        <v>3</v>
      </c>
      <c r="AF46" s="2" t="s">
        <v>877</v>
      </c>
      <c r="AH46">
        <f>IF(ISNUMBER(SEARCH("주변 사람들의 소식",Sheet1!$Q45)),1,0)</f>
        <v>1</v>
      </c>
      <c r="AI46">
        <f>IF(ISNUMBER(SEARCH("관심 분야에 대한 소식",Sheet1!$Q45)),1,0)</f>
        <v>1</v>
      </c>
      <c r="AJ46">
        <f>IF(ISNUMBER(SEARCH("관심 분야는 아니지만 사회적 이슈에 대한 소식",Sheet1!$Q45)),1,0)</f>
        <v>0</v>
      </c>
      <c r="AK46">
        <f>IF(ISNUMBER(SEARCH("업무와 관련된 소식",Sheet1!$Q45)),1,0)</f>
        <v>0</v>
      </c>
      <c r="AL46">
        <f t="shared" si="2"/>
        <v>0</v>
      </c>
      <c r="AM46">
        <f>Sheet1!R45</f>
        <v>4</v>
      </c>
      <c r="AN46">
        <v>2</v>
      </c>
      <c r="AP46">
        <f>IF(ISNUMBER(SEARCH("오프라인에서의 친구 관계와 같다",Sheet1!$S45)),1,0)</f>
        <v>0</v>
      </c>
      <c r="AQ46">
        <f>IF(ISNUMBER(SEARCH("오프라인에서의 친구와는 다르지만 친밀감을 나누는 관계이다",Sheet1!$S45)),1,0)</f>
        <v>1</v>
      </c>
      <c r="AR46">
        <f>IF(ISNUMBER(SEARCH("새로운 정보나 글을 주고 받는 관계이다",Sheet1!$S45)),1,0)</f>
        <v>0</v>
      </c>
      <c r="AS46">
        <f>IF(ISNUMBER(SEARCH("단지 친구 신청과 수락으로 이루어진 형식적인 관계이다",Sheet1!$S45)),1,0)</f>
        <v>0</v>
      </c>
      <c r="AT46">
        <f>IF(ISNUMBER(SEARCH("아무 관계도 아니다",Sheet1!$S45)),1,0)</f>
        <v>0</v>
      </c>
      <c r="AU46">
        <f t="shared" si="3"/>
        <v>0</v>
      </c>
      <c r="AV46">
        <v>3</v>
      </c>
      <c r="AX46">
        <f>IF(ISNUMBER(SEARCH("미투데이 서비스 이용은 정보를 얻기 위함이다",Sheet1!$T45)),1,0)</f>
        <v>0</v>
      </c>
      <c r="AY46">
        <f>IF(ISNUMBER(SEARCH("미투데이 서비스 이용은 오락을 추구하기 위함이다",Sheet1!$T45)),1,0)</f>
        <v>0</v>
      </c>
      <c r="AZ46">
        <f>IF(ISNUMBER(SEARCH("미투데이 서비스 이용은 대인관계 형성과 확충을 위함이다",Sheet1!$T45)),1,0)</f>
        <v>1</v>
      </c>
      <c r="BA46">
        <f>IF(ISNUMBER(SEARCH("미투데이 서비스 이용은  직장(혹은 특정 그룹) 내 커뮤니케이션을 위함이다",Sheet1!$T45)),1,0)</f>
        <v>0</v>
      </c>
      <c r="BB46">
        <f t="shared" si="4"/>
        <v>0</v>
      </c>
      <c r="BC46">
        <f>Sheet1!U45</f>
        <v>3</v>
      </c>
      <c r="BD46">
        <f>Sheet1!V45</f>
        <v>3</v>
      </c>
      <c r="BE46">
        <f>Sheet1!W45</f>
        <v>2</v>
      </c>
      <c r="BF46">
        <f>Sheet1!X45</f>
        <v>3</v>
      </c>
      <c r="BG46">
        <f>Sheet1!Y45</f>
        <v>4</v>
      </c>
      <c r="BH46">
        <f>Sheet1!Z45</f>
        <v>6</v>
      </c>
      <c r="BI46">
        <f>Sheet1!AA45</f>
        <v>4</v>
      </c>
      <c r="BJ46">
        <f>Sheet1!AB45</f>
        <v>5</v>
      </c>
      <c r="BK46">
        <f>Sheet1!AC45</f>
        <v>4</v>
      </c>
      <c r="BL46">
        <f>Sheet1!AD45</f>
        <v>3</v>
      </c>
      <c r="BM46">
        <f>Sheet1!AE45</f>
        <v>4</v>
      </c>
      <c r="BN46">
        <f>Sheet1!AF45</f>
        <v>5</v>
      </c>
      <c r="BO46">
        <f>Sheet1!AG45</f>
        <v>5</v>
      </c>
      <c r="BP46">
        <f>Sheet1!AH45</f>
        <v>5</v>
      </c>
      <c r="BQ46">
        <f>Sheet1!AI45</f>
        <v>6</v>
      </c>
      <c r="BR46">
        <f>Sheet1!AJ45</f>
        <v>6</v>
      </c>
      <c r="BS46">
        <f>Sheet1!AK45</f>
        <v>7</v>
      </c>
      <c r="BT46">
        <f>Sheet1!AL45</f>
        <v>6</v>
      </c>
      <c r="BU46">
        <f>Sheet1!AM45</f>
        <v>5</v>
      </c>
      <c r="BV46">
        <f>Sheet1!AN45</f>
        <v>4</v>
      </c>
      <c r="BW46">
        <f>Sheet1!AO45</f>
        <v>6</v>
      </c>
      <c r="BX46">
        <f>Sheet1!AP45</f>
        <v>5</v>
      </c>
      <c r="BY46">
        <f>Sheet1!AQ45</f>
        <v>5</v>
      </c>
      <c r="BZ46">
        <f>Sheet1!AR45</f>
        <v>7</v>
      </c>
      <c r="CA46">
        <f>Sheet1!AS45</f>
        <v>7</v>
      </c>
      <c r="CB46">
        <f>Sheet1!AT45</f>
        <v>4</v>
      </c>
      <c r="CC46">
        <f>Sheet1!AU45</f>
        <v>5</v>
      </c>
      <c r="CD46">
        <f>Sheet1!AV45</f>
        <v>6</v>
      </c>
      <c r="CE46">
        <f>Sheet1!AW45</f>
        <v>5</v>
      </c>
      <c r="CF46">
        <f>Sheet1!AX45</f>
        <v>2</v>
      </c>
      <c r="CG46">
        <f>Sheet1!AY45</f>
        <v>5</v>
      </c>
      <c r="CH46">
        <f>Sheet1!AZ45</f>
        <v>2</v>
      </c>
      <c r="CI46">
        <f>Sheet1!BA45</f>
        <v>6</v>
      </c>
      <c r="CJ46">
        <f>Sheet1!BB45</f>
        <v>5</v>
      </c>
      <c r="CK46">
        <f>Sheet1!BC45</f>
        <v>4</v>
      </c>
      <c r="CL46">
        <f>Sheet1!BD45</f>
        <v>5</v>
      </c>
      <c r="CM46">
        <f>Sheet1!BE45</f>
        <v>4</v>
      </c>
      <c r="CN46">
        <f>Sheet1!BF45</f>
        <v>5</v>
      </c>
      <c r="CO46">
        <f>Sheet1!BG45</f>
        <v>4</v>
      </c>
      <c r="CP46">
        <f>Sheet1!BH45</f>
        <v>5</v>
      </c>
      <c r="CQ46">
        <f>Sheet1!BI45</f>
        <v>5</v>
      </c>
      <c r="CR46">
        <f>Sheet1!BJ45</f>
        <v>6</v>
      </c>
      <c r="CS46">
        <f>Sheet1!BK45</f>
        <v>5</v>
      </c>
      <c r="CT46">
        <f>Sheet1!BL45</f>
        <v>4</v>
      </c>
    </row>
    <row r="47" spans="1:98">
      <c r="A47">
        <f>Sheet1!A46</f>
        <v>45</v>
      </c>
      <c r="B47" t="str">
        <f>Sheet1!B46</f>
        <v>9/29/2009 17:41:32</v>
      </c>
      <c r="C47" t="str">
        <f>Sheet1!E46</f>
        <v>포드(speti)</v>
      </c>
      <c r="D47" t="s">
        <v>1043</v>
      </c>
      <c r="E47">
        <f>Sheet1!F46</f>
        <v>25</v>
      </c>
      <c r="F47">
        <f>VLOOKUP(Sheet1!G46,Sheet3!$B$1:$C$2,2,FALSE)</f>
        <v>1</v>
      </c>
      <c r="G47">
        <f>VLOOKUP(Sheet1!H46,Sheet3!$B$52:$C$74,2,0)</f>
        <v>10</v>
      </c>
      <c r="H47">
        <f>VLOOKUP(Sheet1!I46,Sheet3!$B$5:$C$9,2,FALSE)</f>
        <v>1</v>
      </c>
      <c r="I47">
        <v>2</v>
      </c>
      <c r="K47">
        <f>Sheet1!K46</f>
        <v>2</v>
      </c>
      <c r="L47">
        <f>Sheet1!L46</f>
        <v>50</v>
      </c>
      <c r="M47" s="2" t="s">
        <v>768</v>
      </c>
      <c r="N47">
        <f>IF(ISNUMBER(SEARCH("습관적으로",Sheet1!$M46)),1,0)</f>
        <v>0</v>
      </c>
      <c r="O47">
        <f>IF(ISNUMBER(SEARCH("나에 대해 알리고 싶어서",Sheet1!$M46)),1,0)</f>
        <v>0</v>
      </c>
      <c r="P47">
        <f>IF(ISNUMBER(SEARCH("새로운 소식을 알리고 싶어서",Sheet1!$M46)),1,0)</f>
        <v>1</v>
      </c>
      <c r="Q47">
        <f>IF(ISNUMBER(SEARCH("주변 사람들과 관계 맺고 싶어서",Sheet1!$M46)),1,0)</f>
        <v>1</v>
      </c>
      <c r="R47">
        <f>IF(ISNUMBER(SEARCH("다른 사람들과 감정을 공유하고 싶어서",Sheet1!$M46)),1,0)</f>
        <v>1</v>
      </c>
      <c r="S47">
        <f>IF(ISNUMBER(SEARCH("재미있어서",Sheet1!$M46)),1,0)</f>
        <v>0</v>
      </c>
      <c r="T47">
        <f t="shared" si="5"/>
        <v>0</v>
      </c>
      <c r="V47" s="2">
        <v>1</v>
      </c>
      <c r="X47">
        <f>IF(ISNUMBER(SEARCH("me2day 웹페이지",Sheet1!$N46)),1,0)</f>
        <v>1</v>
      </c>
      <c r="Y47">
        <f>IF(ISNUMBER(SEARCH("핸드폰",Sheet1!$N46)),1,0)</f>
        <v>0</v>
      </c>
      <c r="Z47">
        <f>IF(ISNUMBER(SEARCH("블로그",Sheet1!$N46)),1,0)</f>
        <v>0</v>
      </c>
      <c r="AA47">
        <f>IF(ISNUMBER(SEARCH("개인 포탈 서비스",Sheet1!$N46)),1,0)</f>
        <v>0</v>
      </c>
      <c r="AB47">
        <f>IF(ISNUMBER(SEARCH("me2day 어플리케이션",Sheet1!$N46)),1,0)</f>
        <v>0</v>
      </c>
      <c r="AC47">
        <f t="shared" si="1"/>
        <v>0</v>
      </c>
      <c r="AD47">
        <f>IF(Sheet1!O46="있다",1,2)</f>
        <v>1</v>
      </c>
      <c r="AE47">
        <f>Sheet1!P46</f>
        <v>5</v>
      </c>
      <c r="AF47" s="2">
        <v>3</v>
      </c>
      <c r="AH47">
        <f>IF(ISNUMBER(SEARCH("주변 사람들의 소식",Sheet1!$Q46)),1,0)</f>
        <v>0</v>
      </c>
      <c r="AI47">
        <f>IF(ISNUMBER(SEARCH("관심 분야에 대한 소식",Sheet1!$Q46)),1,0)</f>
        <v>0</v>
      </c>
      <c r="AJ47">
        <f>IF(ISNUMBER(SEARCH("관심 분야는 아니지만 사회적 이슈에 대한 소식",Sheet1!$Q46)),1,0)</f>
        <v>1</v>
      </c>
      <c r="AK47">
        <f>IF(ISNUMBER(SEARCH("업무와 관련된 소식",Sheet1!$Q46)),1,0)</f>
        <v>0</v>
      </c>
      <c r="AL47">
        <f t="shared" si="2"/>
        <v>0</v>
      </c>
      <c r="AM47">
        <f>Sheet1!R46</f>
        <v>4</v>
      </c>
      <c r="AN47">
        <v>2</v>
      </c>
      <c r="AP47">
        <f>IF(ISNUMBER(SEARCH("오프라인에서의 친구 관계와 같다",Sheet1!$S46)),1,0)</f>
        <v>0</v>
      </c>
      <c r="AQ47">
        <f>IF(ISNUMBER(SEARCH("오프라인에서의 친구와는 다르지만 친밀감을 나누는 관계이다",Sheet1!$S46)),1,0)</f>
        <v>1</v>
      </c>
      <c r="AR47">
        <f>IF(ISNUMBER(SEARCH("새로운 정보나 글을 주고 받는 관계이다",Sheet1!$S46)),1,0)</f>
        <v>0</v>
      </c>
      <c r="AS47">
        <f>IF(ISNUMBER(SEARCH("단지 친구 신청과 수락으로 이루어진 형식적인 관계이다",Sheet1!$S46)),1,0)</f>
        <v>0</v>
      </c>
      <c r="AT47">
        <f>IF(ISNUMBER(SEARCH("아무 관계도 아니다",Sheet1!$S46)),1,0)</f>
        <v>0</v>
      </c>
      <c r="AU47">
        <f t="shared" si="3"/>
        <v>0</v>
      </c>
      <c r="AV47">
        <v>3</v>
      </c>
      <c r="AX47">
        <f>IF(ISNUMBER(SEARCH("미투데이 서비스 이용은 정보를 얻기 위함이다",Sheet1!$T46)),1,0)</f>
        <v>0</v>
      </c>
      <c r="AY47">
        <f>IF(ISNUMBER(SEARCH("미투데이 서비스 이용은 오락을 추구하기 위함이다",Sheet1!$T46)),1,0)</f>
        <v>0</v>
      </c>
      <c r="AZ47">
        <f>IF(ISNUMBER(SEARCH("미투데이 서비스 이용은 대인관계 형성과 확충을 위함이다",Sheet1!$T46)),1,0)</f>
        <v>1</v>
      </c>
      <c r="BA47">
        <f>IF(ISNUMBER(SEARCH("미투데이 서비스 이용은  직장(혹은 특정 그룹) 내 커뮤니케이션을 위함이다",Sheet1!$T46)),1,0)</f>
        <v>0</v>
      </c>
      <c r="BB47">
        <f t="shared" si="4"/>
        <v>0</v>
      </c>
      <c r="BC47">
        <f>Sheet1!U46</f>
        <v>4</v>
      </c>
      <c r="BD47">
        <f>Sheet1!V46</f>
        <v>4</v>
      </c>
      <c r="BE47">
        <f>Sheet1!W46</f>
        <v>4</v>
      </c>
      <c r="BF47">
        <f>Sheet1!X46</f>
        <v>5</v>
      </c>
      <c r="BG47">
        <f>Sheet1!Y46</f>
        <v>4</v>
      </c>
      <c r="BH47">
        <f>Sheet1!Z46</f>
        <v>4</v>
      </c>
      <c r="BI47">
        <f>Sheet1!AA46</f>
        <v>4</v>
      </c>
      <c r="BJ47">
        <f>Sheet1!AB46</f>
        <v>4</v>
      </c>
      <c r="BK47">
        <f>Sheet1!AC46</f>
        <v>4</v>
      </c>
      <c r="BL47">
        <f>Sheet1!AD46</f>
        <v>5</v>
      </c>
      <c r="BM47">
        <f>Sheet1!AE46</f>
        <v>5</v>
      </c>
      <c r="BN47">
        <f>Sheet1!AF46</f>
        <v>5</v>
      </c>
      <c r="BO47">
        <f>Sheet1!AG46</f>
        <v>4</v>
      </c>
      <c r="BP47">
        <f>Sheet1!AH46</f>
        <v>4</v>
      </c>
      <c r="BQ47">
        <f>Sheet1!AI46</f>
        <v>4</v>
      </c>
      <c r="BR47">
        <f>Sheet1!AJ46</f>
        <v>4</v>
      </c>
      <c r="BS47">
        <f>Sheet1!AK46</f>
        <v>4</v>
      </c>
      <c r="BT47">
        <f>Sheet1!AL46</f>
        <v>4</v>
      </c>
      <c r="BU47">
        <f>Sheet1!AM46</f>
        <v>5</v>
      </c>
      <c r="BV47">
        <f>Sheet1!AN46</f>
        <v>4</v>
      </c>
      <c r="BW47">
        <f>Sheet1!AO46</f>
        <v>5</v>
      </c>
      <c r="BX47">
        <f>Sheet1!AP46</f>
        <v>4</v>
      </c>
      <c r="BY47">
        <f>Sheet1!AQ46</f>
        <v>4</v>
      </c>
      <c r="BZ47">
        <f>Sheet1!AR46</f>
        <v>4</v>
      </c>
      <c r="CA47">
        <f>Sheet1!AS46</f>
        <v>4</v>
      </c>
      <c r="CB47">
        <f>Sheet1!AT46</f>
        <v>3</v>
      </c>
      <c r="CC47">
        <f>Sheet1!AU46</f>
        <v>5</v>
      </c>
      <c r="CD47">
        <f>Sheet1!AV46</f>
        <v>4</v>
      </c>
      <c r="CE47">
        <f>Sheet1!AW46</f>
        <v>3</v>
      </c>
      <c r="CF47">
        <f>Sheet1!AX46</f>
        <v>3</v>
      </c>
      <c r="CG47">
        <f>Sheet1!AY46</f>
        <v>5</v>
      </c>
      <c r="CH47">
        <f>Sheet1!AZ46</f>
        <v>4</v>
      </c>
      <c r="CI47">
        <f>Sheet1!BA46</f>
        <v>4</v>
      </c>
      <c r="CJ47">
        <f>Sheet1!BB46</f>
        <v>4</v>
      </c>
      <c r="CK47">
        <f>Sheet1!BC46</f>
        <v>3</v>
      </c>
      <c r="CL47">
        <f>Sheet1!BD46</f>
        <v>5</v>
      </c>
      <c r="CM47">
        <f>Sheet1!BE46</f>
        <v>4</v>
      </c>
      <c r="CN47">
        <f>Sheet1!BF46</f>
        <v>4</v>
      </c>
      <c r="CO47">
        <f>Sheet1!BG46</f>
        <v>4</v>
      </c>
      <c r="CP47">
        <f>Sheet1!BH46</f>
        <v>5</v>
      </c>
      <c r="CQ47">
        <f>Sheet1!BI46</f>
        <v>5</v>
      </c>
      <c r="CR47">
        <f>Sheet1!BJ46</f>
        <v>5</v>
      </c>
      <c r="CS47">
        <f>Sheet1!BK46</f>
        <v>5</v>
      </c>
      <c r="CT47">
        <f>Sheet1!BL46</f>
        <v>5</v>
      </c>
    </row>
    <row r="48" spans="1:98">
      <c r="A48">
        <f>Sheet1!A47</f>
        <v>46</v>
      </c>
      <c r="B48" t="str">
        <f>Sheet1!B47</f>
        <v>9/29/2009 17:42:45</v>
      </c>
      <c r="C48" t="str">
        <f>Sheet1!E47</f>
        <v>fovea</v>
      </c>
      <c r="D48" t="str">
        <f t="shared" si="6"/>
        <v>fovea</v>
      </c>
      <c r="E48">
        <f>Sheet1!F47</f>
        <v>31</v>
      </c>
      <c r="F48">
        <f>VLOOKUP(Sheet1!G47,Sheet3!$B$1:$C$2,2,FALSE)</f>
        <v>1</v>
      </c>
      <c r="G48">
        <f>VLOOKUP(Sheet1!H47,Sheet3!$B$52:$C$74,2,0)</f>
        <v>10</v>
      </c>
      <c r="H48">
        <f>VLOOKUP(Sheet1!I47,Sheet3!$B$5:$C$9,2,FALSE)</f>
        <v>1</v>
      </c>
      <c r="I48">
        <v>4</v>
      </c>
      <c r="K48">
        <f>Sheet1!K47</f>
        <v>3</v>
      </c>
      <c r="L48">
        <f>Sheet1!L47</f>
        <v>50</v>
      </c>
      <c r="M48" s="2" t="s">
        <v>786</v>
      </c>
      <c r="N48">
        <f>IF(ISNUMBER(SEARCH("습관적으로",Sheet1!$M47)),1,0)</f>
        <v>1</v>
      </c>
      <c r="O48">
        <f>IF(ISNUMBER(SEARCH("나에 대해 알리고 싶어서",Sheet1!$M47)),1,0)</f>
        <v>0</v>
      </c>
      <c r="P48">
        <f>IF(ISNUMBER(SEARCH("새로운 소식을 알리고 싶어서",Sheet1!$M47)),1,0)</f>
        <v>1</v>
      </c>
      <c r="Q48">
        <f>IF(ISNUMBER(SEARCH("주변 사람들과 관계 맺고 싶어서",Sheet1!$M47)),1,0)</f>
        <v>0</v>
      </c>
      <c r="R48">
        <f>IF(ISNUMBER(SEARCH("다른 사람들과 감정을 공유하고 싶어서",Sheet1!$M47)),1,0)</f>
        <v>0</v>
      </c>
      <c r="S48">
        <f>IF(ISNUMBER(SEARCH("재미있어서",Sheet1!$M47)),1,0)</f>
        <v>0</v>
      </c>
      <c r="T48">
        <f t="shared" si="5"/>
        <v>0</v>
      </c>
      <c r="V48" s="2" t="s">
        <v>780</v>
      </c>
      <c r="W48" t="s">
        <v>923</v>
      </c>
      <c r="X48">
        <f>IF(ISNUMBER(SEARCH("me2day 웹페이지",Sheet1!$N47)),1,0)</f>
        <v>1</v>
      </c>
      <c r="Y48">
        <f>IF(ISNUMBER(SEARCH("핸드폰",Sheet1!$N47)),1,0)</f>
        <v>1</v>
      </c>
      <c r="Z48">
        <f>IF(ISNUMBER(SEARCH("블로그",Sheet1!$N47)),1,0)</f>
        <v>0</v>
      </c>
      <c r="AA48">
        <f>IF(ISNUMBER(SEARCH("개인 포탈 서비스",Sheet1!$N47)),1,0)</f>
        <v>0</v>
      </c>
      <c r="AB48">
        <f>IF(ISNUMBER(SEARCH("me2day 어플리케이션",Sheet1!$N47)),1,0)</f>
        <v>0</v>
      </c>
      <c r="AC48">
        <f t="shared" si="1"/>
        <v>1</v>
      </c>
      <c r="AD48">
        <f>IF(Sheet1!O47="있다",1,2)</f>
        <v>1</v>
      </c>
      <c r="AE48">
        <f>Sheet1!P47</f>
        <v>6</v>
      </c>
      <c r="AF48" s="2" t="s">
        <v>877</v>
      </c>
      <c r="AH48">
        <f>IF(ISNUMBER(SEARCH("주변 사람들의 소식",Sheet1!$Q47)),1,0)</f>
        <v>1</v>
      </c>
      <c r="AI48">
        <f>IF(ISNUMBER(SEARCH("관심 분야에 대한 소식",Sheet1!$Q47)),1,0)</f>
        <v>1</v>
      </c>
      <c r="AJ48">
        <f>IF(ISNUMBER(SEARCH("관심 분야는 아니지만 사회적 이슈에 대한 소식",Sheet1!$Q47)),1,0)</f>
        <v>0</v>
      </c>
      <c r="AK48">
        <f>IF(ISNUMBER(SEARCH("업무와 관련된 소식",Sheet1!$Q47)),1,0)</f>
        <v>0</v>
      </c>
      <c r="AL48">
        <f t="shared" si="2"/>
        <v>0</v>
      </c>
      <c r="AM48">
        <f>Sheet1!R47</f>
        <v>5</v>
      </c>
      <c r="AN48" t="s">
        <v>877</v>
      </c>
      <c r="AP48">
        <f>IF(ISNUMBER(SEARCH("오프라인에서의 친구 관계와 같다",Sheet1!$S47)),1,0)</f>
        <v>1</v>
      </c>
      <c r="AQ48">
        <f>IF(ISNUMBER(SEARCH("오프라인에서의 친구와는 다르지만 친밀감을 나누는 관계이다",Sheet1!$S47)),1,0)</f>
        <v>1</v>
      </c>
      <c r="AR48">
        <f>IF(ISNUMBER(SEARCH("새로운 정보나 글을 주고 받는 관계이다",Sheet1!$S47)),1,0)</f>
        <v>0</v>
      </c>
      <c r="AS48">
        <f>IF(ISNUMBER(SEARCH("단지 친구 신청과 수락으로 이루어진 형식적인 관계이다",Sheet1!$S47)),1,0)</f>
        <v>0</v>
      </c>
      <c r="AT48">
        <f>IF(ISNUMBER(SEARCH("아무 관계도 아니다",Sheet1!$S47)),1,0)</f>
        <v>0</v>
      </c>
      <c r="AU48">
        <f t="shared" si="3"/>
        <v>0</v>
      </c>
      <c r="AV48" t="s">
        <v>876</v>
      </c>
      <c r="AX48">
        <f>IF(ISNUMBER(SEARCH("미투데이 서비스 이용은 정보를 얻기 위함이다",Sheet1!$T47)),1,0)</f>
        <v>0</v>
      </c>
      <c r="AY48">
        <f>IF(ISNUMBER(SEARCH("미투데이 서비스 이용은 오락을 추구하기 위함이다",Sheet1!$T47)),1,0)</f>
        <v>1</v>
      </c>
      <c r="AZ48">
        <f>IF(ISNUMBER(SEARCH("미투데이 서비스 이용은 대인관계 형성과 확충을 위함이다",Sheet1!$T47)),1,0)</f>
        <v>1</v>
      </c>
      <c r="BA48">
        <f>IF(ISNUMBER(SEARCH("미투데이 서비스 이용은  직장(혹은 특정 그룹) 내 커뮤니케이션을 위함이다",Sheet1!$T47)),1,0)</f>
        <v>0</v>
      </c>
      <c r="BB48">
        <f t="shared" si="4"/>
        <v>0</v>
      </c>
      <c r="BC48">
        <f>Sheet1!U47</f>
        <v>5</v>
      </c>
      <c r="BD48">
        <f>Sheet1!V47</f>
        <v>7</v>
      </c>
      <c r="BE48">
        <f>Sheet1!W47</f>
        <v>5</v>
      </c>
      <c r="BF48">
        <f>Sheet1!X47</f>
        <v>5</v>
      </c>
      <c r="BG48">
        <f>Sheet1!Y47</f>
        <v>6</v>
      </c>
      <c r="BH48">
        <f>Sheet1!Z47</f>
        <v>6</v>
      </c>
      <c r="BI48">
        <f>Sheet1!AA47</f>
        <v>6</v>
      </c>
      <c r="BJ48">
        <f>Sheet1!AB47</f>
        <v>5</v>
      </c>
      <c r="BK48">
        <f>Sheet1!AC47</f>
        <v>5</v>
      </c>
      <c r="BL48">
        <f>Sheet1!AD47</f>
        <v>4</v>
      </c>
      <c r="BM48">
        <f>Sheet1!AE47</f>
        <v>6</v>
      </c>
      <c r="BN48">
        <f>Sheet1!AF47</f>
        <v>6</v>
      </c>
      <c r="BO48">
        <f>Sheet1!AG47</f>
        <v>6</v>
      </c>
      <c r="BP48">
        <f>Sheet1!AH47</f>
        <v>5</v>
      </c>
      <c r="BQ48">
        <f>Sheet1!AI47</f>
        <v>7</v>
      </c>
      <c r="BR48">
        <f>Sheet1!AJ47</f>
        <v>6</v>
      </c>
      <c r="BS48">
        <f>Sheet1!AK47</f>
        <v>5</v>
      </c>
      <c r="BT48">
        <f>Sheet1!AL47</f>
        <v>7</v>
      </c>
      <c r="BU48">
        <f>Sheet1!AM47</f>
        <v>7</v>
      </c>
      <c r="BV48">
        <f>Sheet1!AN47</f>
        <v>6</v>
      </c>
      <c r="BW48">
        <f>Sheet1!AO47</f>
        <v>6</v>
      </c>
      <c r="BX48">
        <f>Sheet1!AP47</f>
        <v>6</v>
      </c>
      <c r="BY48">
        <f>Sheet1!AQ47</f>
        <v>6</v>
      </c>
      <c r="BZ48">
        <f>Sheet1!AR47</f>
        <v>5</v>
      </c>
      <c r="CA48">
        <f>Sheet1!AS47</f>
        <v>6</v>
      </c>
      <c r="CB48">
        <f>Sheet1!AT47</f>
        <v>6</v>
      </c>
      <c r="CC48">
        <f>Sheet1!AU47</f>
        <v>5</v>
      </c>
      <c r="CD48">
        <f>Sheet1!AV47</f>
        <v>7</v>
      </c>
      <c r="CE48">
        <f>Sheet1!AW47</f>
        <v>6</v>
      </c>
      <c r="CF48">
        <f>Sheet1!AX47</f>
        <v>6</v>
      </c>
      <c r="CG48">
        <f>Sheet1!AY47</f>
        <v>2</v>
      </c>
      <c r="CH48">
        <f>Sheet1!AZ47</f>
        <v>7</v>
      </c>
      <c r="CI48">
        <f>Sheet1!BA47</f>
        <v>1</v>
      </c>
      <c r="CJ48">
        <f>Sheet1!BB47</f>
        <v>5</v>
      </c>
      <c r="CK48">
        <f>Sheet1!BC47</f>
        <v>4</v>
      </c>
      <c r="CL48">
        <f>Sheet1!BD47</f>
        <v>5</v>
      </c>
      <c r="CM48">
        <f>Sheet1!BE47</f>
        <v>5</v>
      </c>
      <c r="CN48">
        <f>Sheet1!BF47</f>
        <v>4</v>
      </c>
      <c r="CO48">
        <f>Sheet1!BG47</f>
        <v>7</v>
      </c>
      <c r="CP48">
        <f>Sheet1!BH47</f>
        <v>6</v>
      </c>
      <c r="CQ48">
        <f>Sheet1!BI47</f>
        <v>6</v>
      </c>
      <c r="CR48">
        <f>Sheet1!BJ47</f>
        <v>6</v>
      </c>
      <c r="CS48">
        <f>Sheet1!BK47</f>
        <v>6</v>
      </c>
      <c r="CT48">
        <f>Sheet1!BL47</f>
        <v>6</v>
      </c>
    </row>
    <row r="49" spans="1:98">
      <c r="A49">
        <f>Sheet1!A48</f>
        <v>47</v>
      </c>
      <c r="B49" t="str">
        <f>Sheet1!B48</f>
        <v>9/29/2009 17:44:58</v>
      </c>
      <c r="C49" t="str">
        <f>Sheet1!E48</f>
        <v>drgere</v>
      </c>
      <c r="D49" t="str">
        <f t="shared" si="6"/>
        <v>drgere</v>
      </c>
      <c r="E49">
        <f>Sheet1!F48</f>
        <v>27</v>
      </c>
      <c r="F49">
        <f>VLOOKUP(Sheet1!G48,Sheet3!$B$1:$C$2,2,FALSE)</f>
        <v>1</v>
      </c>
      <c r="G49">
        <f>VLOOKUP(Sheet1!H48,Sheet3!$B$52:$C$74,2,0)</f>
        <v>15</v>
      </c>
      <c r="H49">
        <f>VLOOKUP(Sheet1!I48,Sheet3!$B$5:$C$9,2,FALSE)</f>
        <v>1</v>
      </c>
      <c r="I49">
        <v>4</v>
      </c>
      <c r="K49">
        <f>Sheet1!K48</f>
        <v>15</v>
      </c>
      <c r="L49">
        <f>Sheet1!L48</f>
        <v>50</v>
      </c>
      <c r="M49" s="2">
        <v>1</v>
      </c>
      <c r="N49">
        <f>IF(ISNUMBER(SEARCH("습관적으로",Sheet1!$M48)),1,0)</f>
        <v>1</v>
      </c>
      <c r="O49">
        <f>IF(ISNUMBER(SEARCH("나에 대해 알리고 싶어서",Sheet1!$M48)),1,0)</f>
        <v>0</v>
      </c>
      <c r="P49">
        <f>IF(ISNUMBER(SEARCH("새로운 소식을 알리고 싶어서",Sheet1!$M48)),1,0)</f>
        <v>0</v>
      </c>
      <c r="Q49">
        <f>IF(ISNUMBER(SEARCH("주변 사람들과 관계 맺고 싶어서",Sheet1!$M48)),1,0)</f>
        <v>0</v>
      </c>
      <c r="R49">
        <f>IF(ISNUMBER(SEARCH("다른 사람들과 감정을 공유하고 싶어서",Sheet1!$M48)),1,0)</f>
        <v>0</v>
      </c>
      <c r="S49">
        <f>IF(ISNUMBER(SEARCH("재미있어서",Sheet1!$M48)),1,0)</f>
        <v>0</v>
      </c>
      <c r="T49">
        <f t="shared" si="5"/>
        <v>0</v>
      </c>
      <c r="V49" s="2" t="s">
        <v>877</v>
      </c>
      <c r="X49">
        <f>IF(ISNUMBER(SEARCH("me2day 웹페이지",Sheet1!$N48)),1,0)</f>
        <v>1</v>
      </c>
      <c r="Y49">
        <f>IF(ISNUMBER(SEARCH("핸드폰",Sheet1!$N48)),1,0)</f>
        <v>1</v>
      </c>
      <c r="Z49">
        <f>IF(ISNUMBER(SEARCH("블로그",Sheet1!$N48)),1,0)</f>
        <v>0</v>
      </c>
      <c r="AA49">
        <f>IF(ISNUMBER(SEARCH("개인 포탈 서비스",Sheet1!$N48)),1,0)</f>
        <v>0</v>
      </c>
      <c r="AB49">
        <f>IF(ISNUMBER(SEARCH("me2day 어플리케이션",Sheet1!$N48)),1,0)</f>
        <v>0</v>
      </c>
      <c r="AC49">
        <f t="shared" si="1"/>
        <v>0</v>
      </c>
      <c r="AD49">
        <f>IF(Sheet1!O48="있다",1,2)</f>
        <v>1</v>
      </c>
      <c r="AE49">
        <f>Sheet1!P48</f>
        <v>3</v>
      </c>
      <c r="AF49" s="2" t="s">
        <v>786</v>
      </c>
      <c r="AH49">
        <f>IF(ISNUMBER(SEARCH("주변 사람들의 소식",Sheet1!$Q48)),1,0)</f>
        <v>1</v>
      </c>
      <c r="AI49">
        <f>IF(ISNUMBER(SEARCH("관심 분야에 대한 소식",Sheet1!$Q48)),1,0)</f>
        <v>0</v>
      </c>
      <c r="AJ49">
        <f>IF(ISNUMBER(SEARCH("관심 분야는 아니지만 사회적 이슈에 대한 소식",Sheet1!$Q48)),1,0)</f>
        <v>1</v>
      </c>
      <c r="AK49">
        <f>IF(ISNUMBER(SEARCH("업무와 관련된 소식",Sheet1!$Q48)),1,0)</f>
        <v>0</v>
      </c>
      <c r="AL49">
        <f t="shared" si="2"/>
        <v>0</v>
      </c>
      <c r="AM49">
        <f>Sheet1!R48</f>
        <v>3</v>
      </c>
      <c r="AN49">
        <v>2</v>
      </c>
      <c r="AP49">
        <f>IF(ISNUMBER(SEARCH("오프라인에서의 친구 관계와 같다",Sheet1!$S48)),1,0)</f>
        <v>0</v>
      </c>
      <c r="AQ49">
        <f>IF(ISNUMBER(SEARCH("오프라인에서의 친구와는 다르지만 친밀감을 나누는 관계이다",Sheet1!$S48)),1,0)</f>
        <v>1</v>
      </c>
      <c r="AR49">
        <f>IF(ISNUMBER(SEARCH("새로운 정보나 글을 주고 받는 관계이다",Sheet1!$S48)),1,0)</f>
        <v>0</v>
      </c>
      <c r="AS49">
        <f>IF(ISNUMBER(SEARCH("단지 친구 신청과 수락으로 이루어진 형식적인 관계이다",Sheet1!$S48)),1,0)</f>
        <v>0</v>
      </c>
      <c r="AT49">
        <f>IF(ISNUMBER(SEARCH("아무 관계도 아니다",Sheet1!$S48)),1,0)</f>
        <v>0</v>
      </c>
      <c r="AU49">
        <f t="shared" si="3"/>
        <v>0</v>
      </c>
      <c r="AV49" t="s">
        <v>786</v>
      </c>
      <c r="AX49">
        <f>IF(ISNUMBER(SEARCH("미투데이 서비스 이용은 정보를 얻기 위함이다",Sheet1!$T48)),1,0)</f>
        <v>1</v>
      </c>
      <c r="AY49">
        <f>IF(ISNUMBER(SEARCH("미투데이 서비스 이용은 오락을 추구하기 위함이다",Sheet1!$T48)),1,0)</f>
        <v>0</v>
      </c>
      <c r="AZ49">
        <f>IF(ISNUMBER(SEARCH("미투데이 서비스 이용은 대인관계 형성과 확충을 위함이다",Sheet1!$T48)),1,0)</f>
        <v>1</v>
      </c>
      <c r="BA49">
        <f>IF(ISNUMBER(SEARCH("미투데이 서비스 이용은  직장(혹은 특정 그룹) 내 커뮤니케이션을 위함이다",Sheet1!$T48)),1,0)</f>
        <v>0</v>
      </c>
      <c r="BB49">
        <f t="shared" si="4"/>
        <v>0</v>
      </c>
      <c r="BC49">
        <f>Sheet1!U48</f>
        <v>3</v>
      </c>
      <c r="BD49">
        <f>Sheet1!V48</f>
        <v>3</v>
      </c>
      <c r="BE49">
        <f>Sheet1!W48</f>
        <v>3</v>
      </c>
      <c r="BF49">
        <f>Sheet1!X48</f>
        <v>4</v>
      </c>
      <c r="BG49">
        <f>Sheet1!Y48</f>
        <v>5</v>
      </c>
      <c r="BH49">
        <f>Sheet1!Z48</f>
        <v>5</v>
      </c>
      <c r="BI49">
        <f>Sheet1!AA48</f>
        <v>2</v>
      </c>
      <c r="BJ49">
        <f>Sheet1!AB48</f>
        <v>3</v>
      </c>
      <c r="BK49">
        <f>Sheet1!AC48</f>
        <v>4</v>
      </c>
      <c r="BL49">
        <f>Sheet1!AD48</f>
        <v>2</v>
      </c>
      <c r="BM49">
        <f>Sheet1!AE48</f>
        <v>6</v>
      </c>
      <c r="BN49">
        <f>Sheet1!AF48</f>
        <v>4</v>
      </c>
      <c r="BO49">
        <f>Sheet1!AG48</f>
        <v>6</v>
      </c>
      <c r="BP49">
        <f>Sheet1!AH48</f>
        <v>4</v>
      </c>
      <c r="BQ49">
        <f>Sheet1!AI48</f>
        <v>6</v>
      </c>
      <c r="BR49">
        <f>Sheet1!AJ48</f>
        <v>7</v>
      </c>
      <c r="BS49">
        <f>Sheet1!AK48</f>
        <v>7</v>
      </c>
      <c r="BT49">
        <f>Sheet1!AL48</f>
        <v>5</v>
      </c>
      <c r="BU49">
        <f>Sheet1!AM48</f>
        <v>5</v>
      </c>
      <c r="BV49">
        <f>Sheet1!AN48</f>
        <v>1</v>
      </c>
      <c r="BW49">
        <f>Sheet1!AO48</f>
        <v>5</v>
      </c>
      <c r="BX49">
        <f>Sheet1!AP48</f>
        <v>4</v>
      </c>
      <c r="BY49">
        <f>Sheet1!AQ48</f>
        <v>7</v>
      </c>
      <c r="BZ49">
        <f>Sheet1!AR48</f>
        <v>6</v>
      </c>
      <c r="CA49">
        <f>Sheet1!AS48</f>
        <v>5</v>
      </c>
      <c r="CB49">
        <f>Sheet1!AT48</f>
        <v>5</v>
      </c>
      <c r="CC49">
        <f>Sheet1!AU48</f>
        <v>7</v>
      </c>
      <c r="CD49">
        <f>Sheet1!AV48</f>
        <v>7</v>
      </c>
      <c r="CE49">
        <f>Sheet1!AW48</f>
        <v>7</v>
      </c>
      <c r="CF49">
        <f>Sheet1!AX48</f>
        <v>3</v>
      </c>
      <c r="CG49">
        <f>Sheet1!AY48</f>
        <v>4</v>
      </c>
      <c r="CH49">
        <f>Sheet1!AZ48</f>
        <v>2</v>
      </c>
      <c r="CI49">
        <f>Sheet1!BA48</f>
        <v>6</v>
      </c>
      <c r="CJ49">
        <f>Sheet1!BB48</f>
        <v>6</v>
      </c>
      <c r="CK49">
        <f>Sheet1!BC48</f>
        <v>4</v>
      </c>
      <c r="CL49">
        <f>Sheet1!BD48</f>
        <v>4</v>
      </c>
      <c r="CM49">
        <f>Sheet1!BE48</f>
        <v>3</v>
      </c>
      <c r="CN49">
        <f>Sheet1!BF48</f>
        <v>3</v>
      </c>
      <c r="CO49">
        <f>Sheet1!BG48</f>
        <v>3</v>
      </c>
      <c r="CP49">
        <f>Sheet1!BH48</f>
        <v>5</v>
      </c>
      <c r="CQ49">
        <f>Sheet1!BI48</f>
        <v>5</v>
      </c>
      <c r="CR49">
        <f>Sheet1!BJ48</f>
        <v>6</v>
      </c>
      <c r="CS49">
        <f>Sheet1!BK48</f>
        <v>6</v>
      </c>
      <c r="CT49">
        <f>Sheet1!BL48</f>
        <v>4</v>
      </c>
    </row>
    <row r="50" spans="1:98">
      <c r="A50">
        <f>Sheet1!A49</f>
        <v>48</v>
      </c>
      <c r="B50" t="str">
        <f>Sheet1!B49</f>
        <v>9/29/2009 17:46:53</v>
      </c>
      <c r="C50" t="str">
        <f>Sheet1!E49</f>
        <v>tidslvos</v>
      </c>
      <c r="D50" t="str">
        <f t="shared" si="6"/>
        <v>tidslvos</v>
      </c>
      <c r="E50">
        <f>Sheet1!F49</f>
        <v>14</v>
      </c>
      <c r="F50">
        <f>VLOOKUP(Sheet1!G49,Sheet3!$B$1:$C$2,2,FALSE)</f>
        <v>2</v>
      </c>
      <c r="G50">
        <f>VLOOKUP(Sheet1!H49,Sheet3!$B$52:$C$74,2,0)</f>
        <v>4</v>
      </c>
      <c r="H50">
        <f>VLOOKUP(Sheet1!I49,Sheet3!$B$5:$C$9,2,FALSE)</f>
        <v>1</v>
      </c>
      <c r="I50">
        <v>4</v>
      </c>
      <c r="K50">
        <f>Sheet1!K49</f>
        <v>3</v>
      </c>
      <c r="L50">
        <f>Sheet1!L49</f>
        <v>10</v>
      </c>
      <c r="M50" s="2" t="s">
        <v>787</v>
      </c>
      <c r="N50">
        <f>IF(ISNUMBER(SEARCH("습관적으로",Sheet1!$M49)),1,0)</f>
        <v>0</v>
      </c>
      <c r="O50">
        <f>IF(ISNUMBER(SEARCH("나에 대해 알리고 싶어서",Sheet1!$M49)),1,0)</f>
        <v>1</v>
      </c>
      <c r="P50">
        <f>IF(ISNUMBER(SEARCH("새로운 소식을 알리고 싶어서",Sheet1!$M49)),1,0)</f>
        <v>0</v>
      </c>
      <c r="Q50">
        <f>IF(ISNUMBER(SEARCH("주변 사람들과 관계 맺고 싶어서",Sheet1!$M49)),1,0)</f>
        <v>1</v>
      </c>
      <c r="R50">
        <f>IF(ISNUMBER(SEARCH("다른 사람들과 감정을 공유하고 싶어서",Sheet1!$M49)),1,0)</f>
        <v>1</v>
      </c>
      <c r="S50">
        <f>IF(ISNUMBER(SEARCH("재미있어서",Sheet1!$M49)),1,0)</f>
        <v>1</v>
      </c>
      <c r="T50">
        <f t="shared" si="5"/>
        <v>0</v>
      </c>
      <c r="V50" s="2">
        <v>3</v>
      </c>
      <c r="X50">
        <f>IF(ISNUMBER(SEARCH("me2day 웹페이지",Sheet1!$N49)),1,0)</f>
        <v>0</v>
      </c>
      <c r="Y50">
        <f>IF(ISNUMBER(SEARCH("핸드폰",Sheet1!$N49)),1,0)</f>
        <v>0</v>
      </c>
      <c r="Z50">
        <f>IF(ISNUMBER(SEARCH("블로그",Sheet1!$N49)),1,0)</f>
        <v>1</v>
      </c>
      <c r="AA50">
        <f>IF(ISNUMBER(SEARCH("개인 포탈 서비스",Sheet1!$N49)),1,0)</f>
        <v>0</v>
      </c>
      <c r="AB50">
        <f>IF(ISNUMBER(SEARCH("me2day 어플리케이션",Sheet1!$N49)),1,0)</f>
        <v>0</v>
      </c>
      <c r="AC50">
        <f t="shared" si="1"/>
        <v>0</v>
      </c>
      <c r="AD50">
        <f>IF(Sheet1!O49="있다",1,2)</f>
        <v>2</v>
      </c>
      <c r="AE50">
        <f>Sheet1!P49</f>
        <v>4</v>
      </c>
      <c r="AF50" s="2" t="s">
        <v>877</v>
      </c>
      <c r="AH50">
        <f>IF(ISNUMBER(SEARCH("주변 사람들의 소식",Sheet1!$Q49)),1,0)</f>
        <v>1</v>
      </c>
      <c r="AI50">
        <f>IF(ISNUMBER(SEARCH("관심 분야에 대한 소식",Sheet1!$Q49)),1,0)</f>
        <v>1</v>
      </c>
      <c r="AJ50">
        <f>IF(ISNUMBER(SEARCH("관심 분야는 아니지만 사회적 이슈에 대한 소식",Sheet1!$Q49)),1,0)</f>
        <v>0</v>
      </c>
      <c r="AK50">
        <f>IF(ISNUMBER(SEARCH("업무와 관련된 소식",Sheet1!$Q49)),1,0)</f>
        <v>0</v>
      </c>
      <c r="AL50">
        <f t="shared" si="2"/>
        <v>0</v>
      </c>
      <c r="AM50">
        <f>Sheet1!R49</f>
        <v>4</v>
      </c>
      <c r="AN50" t="s">
        <v>797</v>
      </c>
      <c r="AP50">
        <f>IF(ISNUMBER(SEARCH("오프라인에서의 친구 관계와 같다",Sheet1!$S49)),1,0)</f>
        <v>0</v>
      </c>
      <c r="AQ50">
        <f>IF(ISNUMBER(SEARCH("오프라인에서의 친구와는 다르지만 친밀감을 나누는 관계이다",Sheet1!$S49)),1,0)</f>
        <v>0</v>
      </c>
      <c r="AR50">
        <f>IF(ISNUMBER(SEARCH("새로운 정보나 글을 주고 받는 관계이다",Sheet1!$S49)),1,0)</f>
        <v>1</v>
      </c>
      <c r="AS50">
        <f>IF(ISNUMBER(SEARCH("단지 친구 신청과 수락으로 이루어진 형식적인 관계이다",Sheet1!$S49)),1,0)</f>
        <v>1</v>
      </c>
      <c r="AT50">
        <f>IF(ISNUMBER(SEARCH("아무 관계도 아니다",Sheet1!$S49)),1,0)</f>
        <v>0</v>
      </c>
      <c r="AU50">
        <f t="shared" si="3"/>
        <v>0</v>
      </c>
      <c r="AV50">
        <v>3</v>
      </c>
      <c r="AX50">
        <f>IF(ISNUMBER(SEARCH("미투데이 서비스 이용은 정보를 얻기 위함이다",Sheet1!$T49)),1,0)</f>
        <v>0</v>
      </c>
      <c r="AY50">
        <f>IF(ISNUMBER(SEARCH("미투데이 서비스 이용은 오락을 추구하기 위함이다",Sheet1!$T49)),1,0)</f>
        <v>0</v>
      </c>
      <c r="AZ50">
        <f>IF(ISNUMBER(SEARCH("미투데이 서비스 이용은 대인관계 형성과 확충을 위함이다",Sheet1!$T49)),1,0)</f>
        <v>1</v>
      </c>
      <c r="BA50">
        <f>IF(ISNUMBER(SEARCH("미투데이 서비스 이용은  직장(혹은 특정 그룹) 내 커뮤니케이션을 위함이다",Sheet1!$T49)),1,0)</f>
        <v>0</v>
      </c>
      <c r="BB50">
        <f t="shared" si="4"/>
        <v>0</v>
      </c>
      <c r="BC50">
        <f>Sheet1!U49</f>
        <v>1</v>
      </c>
      <c r="BD50">
        <f>Sheet1!V49</f>
        <v>4</v>
      </c>
      <c r="BE50">
        <f>Sheet1!W49</f>
        <v>6</v>
      </c>
      <c r="BF50">
        <f>Sheet1!X49</f>
        <v>1</v>
      </c>
      <c r="BG50">
        <f>Sheet1!Y49</f>
        <v>4</v>
      </c>
      <c r="BH50">
        <f>Sheet1!Z49</f>
        <v>6</v>
      </c>
      <c r="BI50">
        <f>Sheet1!AA49</f>
        <v>4</v>
      </c>
      <c r="BJ50">
        <f>Sheet1!AB49</f>
        <v>2</v>
      </c>
      <c r="BK50">
        <f>Sheet1!AC49</f>
        <v>7</v>
      </c>
      <c r="BL50">
        <f>Sheet1!AD49</f>
        <v>2</v>
      </c>
      <c r="BM50">
        <f>Sheet1!AE49</f>
        <v>7</v>
      </c>
      <c r="BN50">
        <f>Sheet1!AF49</f>
        <v>6</v>
      </c>
      <c r="BO50">
        <f>Sheet1!AG49</f>
        <v>6</v>
      </c>
      <c r="BP50">
        <f>Sheet1!AH49</f>
        <v>6</v>
      </c>
      <c r="BQ50">
        <f>Sheet1!AI49</f>
        <v>6</v>
      </c>
      <c r="BR50">
        <f>Sheet1!AJ49</f>
        <v>6</v>
      </c>
      <c r="BS50">
        <f>Sheet1!AK49</f>
        <v>6</v>
      </c>
      <c r="BT50">
        <f>Sheet1!AL49</f>
        <v>6</v>
      </c>
      <c r="BU50">
        <f>Sheet1!AM49</f>
        <v>7</v>
      </c>
      <c r="BV50">
        <f>Sheet1!AN49</f>
        <v>4</v>
      </c>
      <c r="BW50">
        <f>Sheet1!AO49</f>
        <v>4</v>
      </c>
      <c r="BX50">
        <f>Sheet1!AP49</f>
        <v>4</v>
      </c>
      <c r="BY50">
        <f>Sheet1!AQ49</f>
        <v>5</v>
      </c>
      <c r="BZ50">
        <f>Sheet1!AR49</f>
        <v>6</v>
      </c>
      <c r="CA50">
        <f>Sheet1!AS49</f>
        <v>7</v>
      </c>
      <c r="CB50">
        <f>Sheet1!AT49</f>
        <v>4</v>
      </c>
      <c r="CC50">
        <f>Sheet1!AU49</f>
        <v>1</v>
      </c>
      <c r="CD50">
        <f>Sheet1!AV49</f>
        <v>4</v>
      </c>
      <c r="CE50">
        <f>Sheet1!AW49</f>
        <v>4</v>
      </c>
      <c r="CF50">
        <f>Sheet1!AX49</f>
        <v>1</v>
      </c>
      <c r="CG50">
        <f>Sheet1!AY49</f>
        <v>6</v>
      </c>
      <c r="CH50">
        <f>Sheet1!AZ49</f>
        <v>4</v>
      </c>
      <c r="CI50">
        <f>Sheet1!BA49</f>
        <v>4</v>
      </c>
      <c r="CJ50">
        <f>Sheet1!BB49</f>
        <v>4</v>
      </c>
      <c r="CK50">
        <f>Sheet1!BC49</f>
        <v>5</v>
      </c>
      <c r="CL50">
        <f>Sheet1!BD49</f>
        <v>6</v>
      </c>
      <c r="CM50">
        <f>Sheet1!BE49</f>
        <v>6</v>
      </c>
      <c r="CN50">
        <f>Sheet1!BF49</f>
        <v>5</v>
      </c>
      <c r="CO50">
        <f>Sheet1!BG49</f>
        <v>7</v>
      </c>
      <c r="CP50">
        <f>Sheet1!BH49</f>
        <v>7</v>
      </c>
      <c r="CQ50">
        <f>Sheet1!BI49</f>
        <v>7</v>
      </c>
      <c r="CR50">
        <f>Sheet1!BJ49</f>
        <v>7</v>
      </c>
      <c r="CS50">
        <f>Sheet1!BK49</f>
        <v>4</v>
      </c>
      <c r="CT50">
        <f>Sheet1!BL49</f>
        <v>2</v>
      </c>
    </row>
    <row r="51" spans="1:98">
      <c r="A51">
        <f>Sheet1!A50</f>
        <v>49</v>
      </c>
      <c r="B51" t="str">
        <f>Sheet1!B50</f>
        <v>9/29/2009 17:50:42</v>
      </c>
      <c r="C51" t="str">
        <f>Sheet1!E50</f>
        <v>spero_spera</v>
      </c>
      <c r="D51" t="str">
        <f t="shared" si="6"/>
        <v>spero_spera</v>
      </c>
      <c r="E51">
        <f>Sheet1!F50</f>
        <v>18</v>
      </c>
      <c r="F51">
        <f>VLOOKUP(Sheet1!G50,Sheet3!$B$1:$C$2,2,FALSE)</f>
        <v>2</v>
      </c>
      <c r="G51">
        <f>VLOOKUP(Sheet1!H50,Sheet3!$B$52:$C$74,2,0)</f>
        <v>3</v>
      </c>
      <c r="H51">
        <f>VLOOKUP(Sheet1!I50,Sheet3!$B$5:$C$9,2,FALSE)</f>
        <v>1</v>
      </c>
      <c r="I51">
        <v>4</v>
      </c>
      <c r="K51">
        <f>Sheet1!K50</f>
        <v>5</v>
      </c>
      <c r="L51">
        <v>100</v>
      </c>
      <c r="M51" s="2" t="s">
        <v>788</v>
      </c>
      <c r="N51">
        <f>IF(ISNUMBER(SEARCH("습관적으로",Sheet1!$M50)),1,0)</f>
        <v>0</v>
      </c>
      <c r="O51">
        <f>IF(ISNUMBER(SEARCH("나에 대해 알리고 싶어서",Sheet1!$M50)),1,0)</f>
        <v>1</v>
      </c>
      <c r="P51">
        <f>IF(ISNUMBER(SEARCH("새로운 소식을 알리고 싶어서",Sheet1!$M50)),1,0)</f>
        <v>0</v>
      </c>
      <c r="Q51">
        <f>IF(ISNUMBER(SEARCH("주변 사람들과 관계 맺고 싶어서",Sheet1!$M50)),1,0)</f>
        <v>0</v>
      </c>
      <c r="R51">
        <f>IF(ISNUMBER(SEARCH("다른 사람들과 감정을 공유하고 싶어서",Sheet1!$M50)),1,0)</f>
        <v>1</v>
      </c>
      <c r="S51">
        <f>IF(ISNUMBER(SEARCH("재미있어서",Sheet1!$M50)),1,0)</f>
        <v>1</v>
      </c>
      <c r="T51">
        <f t="shared" si="5"/>
        <v>0</v>
      </c>
      <c r="V51" s="2" t="s">
        <v>770</v>
      </c>
      <c r="X51">
        <f>IF(ISNUMBER(SEARCH("me2day 웹페이지",Sheet1!$N50)),1,0)</f>
        <v>1</v>
      </c>
      <c r="Y51">
        <f>IF(ISNUMBER(SEARCH("핸드폰",Sheet1!$N50)),1,0)</f>
        <v>0</v>
      </c>
      <c r="Z51">
        <f>IF(ISNUMBER(SEARCH("블로그",Sheet1!$N50)),1,0)</f>
        <v>0</v>
      </c>
      <c r="AA51">
        <f>IF(ISNUMBER(SEARCH("개인 포탈 서비스",Sheet1!$N50)),1,0)</f>
        <v>0</v>
      </c>
      <c r="AB51">
        <f>IF(ISNUMBER(SEARCH("me2day 어플리케이션",Sheet1!$N50)),1,0)</f>
        <v>1</v>
      </c>
      <c r="AC51">
        <f t="shared" si="1"/>
        <v>0</v>
      </c>
      <c r="AD51">
        <f>IF(Sheet1!O50="있다",1,2)</f>
        <v>1</v>
      </c>
      <c r="AE51">
        <f>Sheet1!P50</f>
        <v>6</v>
      </c>
      <c r="AF51" s="2" t="s">
        <v>876</v>
      </c>
      <c r="AH51">
        <f>IF(ISNUMBER(SEARCH("주변 사람들의 소식",Sheet1!$Q50)),1,0)</f>
        <v>0</v>
      </c>
      <c r="AI51">
        <f>IF(ISNUMBER(SEARCH("관심 분야에 대한 소식",Sheet1!$Q50)),1,0)</f>
        <v>1</v>
      </c>
      <c r="AJ51">
        <f>IF(ISNUMBER(SEARCH("관심 분야는 아니지만 사회적 이슈에 대한 소식",Sheet1!$Q50)),1,0)</f>
        <v>1</v>
      </c>
      <c r="AK51">
        <f>IF(ISNUMBER(SEARCH("업무와 관련된 소식",Sheet1!$Q50)),1,0)</f>
        <v>0</v>
      </c>
      <c r="AL51">
        <f t="shared" si="2"/>
        <v>0</v>
      </c>
      <c r="AM51">
        <f>Sheet1!R50</f>
        <v>6</v>
      </c>
      <c r="AN51">
        <v>1</v>
      </c>
      <c r="AP51">
        <f>IF(ISNUMBER(SEARCH("오프라인에서의 친구 관계와 같다",Sheet1!$S50)),1,0)</f>
        <v>1</v>
      </c>
      <c r="AQ51">
        <f>IF(ISNUMBER(SEARCH("오프라인에서의 친구와는 다르지만 친밀감을 나누는 관계이다",Sheet1!$S50)),1,0)</f>
        <v>0</v>
      </c>
      <c r="AR51">
        <f>IF(ISNUMBER(SEARCH("새로운 정보나 글을 주고 받는 관계이다",Sheet1!$S50)),1,0)</f>
        <v>0</v>
      </c>
      <c r="AS51">
        <f>IF(ISNUMBER(SEARCH("단지 친구 신청과 수락으로 이루어진 형식적인 관계이다",Sheet1!$S50)),1,0)</f>
        <v>0</v>
      </c>
      <c r="AT51">
        <f>IF(ISNUMBER(SEARCH("아무 관계도 아니다",Sheet1!$S50)),1,0)</f>
        <v>0</v>
      </c>
      <c r="AU51">
        <f t="shared" si="3"/>
        <v>0</v>
      </c>
      <c r="AV51" t="s">
        <v>825</v>
      </c>
      <c r="AX51">
        <f>IF(ISNUMBER(SEARCH("미투데이 서비스 이용은 정보를 얻기 위함이다",Sheet1!$T50)),1,0)</f>
        <v>1</v>
      </c>
      <c r="AY51">
        <f>IF(ISNUMBER(SEARCH("미투데이 서비스 이용은 오락을 추구하기 위함이다",Sheet1!$T50)),1,0)</f>
        <v>1</v>
      </c>
      <c r="AZ51">
        <f>IF(ISNUMBER(SEARCH("미투데이 서비스 이용은 대인관계 형성과 확충을 위함이다",Sheet1!$T50)),1,0)</f>
        <v>1</v>
      </c>
      <c r="BA51">
        <f>IF(ISNUMBER(SEARCH("미투데이 서비스 이용은  직장(혹은 특정 그룹) 내 커뮤니케이션을 위함이다",Sheet1!$T50)),1,0)</f>
        <v>0</v>
      </c>
      <c r="BB51">
        <f t="shared" si="4"/>
        <v>0</v>
      </c>
      <c r="BC51">
        <f>Sheet1!U50</f>
        <v>4</v>
      </c>
      <c r="BD51">
        <f>Sheet1!V50</f>
        <v>6</v>
      </c>
      <c r="BE51">
        <f>Sheet1!W50</f>
        <v>5</v>
      </c>
      <c r="BF51">
        <f>Sheet1!X50</f>
        <v>4</v>
      </c>
      <c r="BG51">
        <f>Sheet1!Y50</f>
        <v>2</v>
      </c>
      <c r="BH51">
        <f>Sheet1!Z50</f>
        <v>6</v>
      </c>
      <c r="BI51">
        <f>Sheet1!AA50</f>
        <v>6</v>
      </c>
      <c r="BJ51">
        <f>Sheet1!AB50</f>
        <v>7</v>
      </c>
      <c r="BK51">
        <f>Sheet1!AC50</f>
        <v>6</v>
      </c>
      <c r="BL51">
        <f>Sheet1!AD50</f>
        <v>4</v>
      </c>
      <c r="BM51">
        <f>Sheet1!AE50</f>
        <v>5</v>
      </c>
      <c r="BN51">
        <f>Sheet1!AF50</f>
        <v>6</v>
      </c>
      <c r="BO51">
        <f>Sheet1!AG50</f>
        <v>7</v>
      </c>
      <c r="BP51">
        <f>Sheet1!AH50</f>
        <v>5</v>
      </c>
      <c r="BQ51">
        <f>Sheet1!AI50</f>
        <v>7</v>
      </c>
      <c r="BR51">
        <f>Sheet1!AJ50</f>
        <v>7</v>
      </c>
      <c r="BS51">
        <f>Sheet1!AK50</f>
        <v>7</v>
      </c>
      <c r="BT51">
        <f>Sheet1!AL50</f>
        <v>7</v>
      </c>
      <c r="BU51">
        <f>Sheet1!AM50</f>
        <v>7</v>
      </c>
      <c r="BV51">
        <f>Sheet1!AN50</f>
        <v>3</v>
      </c>
      <c r="BW51">
        <f>Sheet1!AO50</f>
        <v>7</v>
      </c>
      <c r="BX51">
        <f>Sheet1!AP50</f>
        <v>7</v>
      </c>
      <c r="BY51">
        <f>Sheet1!AQ50</f>
        <v>7</v>
      </c>
      <c r="BZ51">
        <f>Sheet1!AR50</f>
        <v>5</v>
      </c>
      <c r="CA51">
        <f>Sheet1!AS50</f>
        <v>5</v>
      </c>
      <c r="CB51">
        <f>Sheet1!AT50</f>
        <v>5</v>
      </c>
      <c r="CC51">
        <f>Sheet1!AU50</f>
        <v>5</v>
      </c>
      <c r="CD51">
        <f>Sheet1!AV50</f>
        <v>6</v>
      </c>
      <c r="CE51">
        <f>Sheet1!AW50</f>
        <v>6</v>
      </c>
      <c r="CF51">
        <f>Sheet1!AX50</f>
        <v>2</v>
      </c>
      <c r="CG51">
        <f>Sheet1!AY50</f>
        <v>6</v>
      </c>
      <c r="CH51">
        <f>Sheet1!AZ50</f>
        <v>3</v>
      </c>
      <c r="CI51">
        <f>Sheet1!BA50</f>
        <v>6</v>
      </c>
      <c r="CJ51">
        <f>Sheet1!BB50</f>
        <v>7</v>
      </c>
      <c r="CK51">
        <f>Sheet1!BC50</f>
        <v>7</v>
      </c>
      <c r="CL51">
        <f>Sheet1!BD50</f>
        <v>7</v>
      </c>
      <c r="CM51">
        <f>Sheet1!BE50</f>
        <v>6</v>
      </c>
      <c r="CN51">
        <f>Sheet1!BF50</f>
        <v>5</v>
      </c>
      <c r="CO51">
        <f>Sheet1!BG50</f>
        <v>7</v>
      </c>
      <c r="CP51">
        <f>Sheet1!BH50</f>
        <v>7</v>
      </c>
      <c r="CQ51">
        <f>Sheet1!BI50</f>
        <v>7</v>
      </c>
      <c r="CR51">
        <f>Sheet1!BJ50</f>
        <v>7</v>
      </c>
      <c r="CS51">
        <f>Sheet1!BK50</f>
        <v>6</v>
      </c>
      <c r="CT51">
        <f>Sheet1!BL50</f>
        <v>1</v>
      </c>
    </row>
    <row r="52" spans="1:98">
      <c r="A52">
        <f>Sheet1!A51</f>
        <v>50</v>
      </c>
      <c r="B52" t="str">
        <f>Sheet1!B51</f>
        <v>9/29/2009 18:06:22</v>
      </c>
      <c r="C52" t="str">
        <f>Sheet1!E51</f>
        <v>jang-heeism</v>
      </c>
      <c r="D52" t="str">
        <f t="shared" si="6"/>
        <v>jang-heeism</v>
      </c>
      <c r="E52">
        <f>Sheet1!F51</f>
        <v>26</v>
      </c>
      <c r="F52">
        <f>VLOOKUP(Sheet1!G51,Sheet3!$B$1:$C$2,2,FALSE)</f>
        <v>1</v>
      </c>
      <c r="G52">
        <f>VLOOKUP(Sheet1!H51,Sheet3!$B$52:$C$74,2,0)</f>
        <v>17</v>
      </c>
      <c r="H52">
        <f>VLOOKUP(Sheet1!I51,Sheet3!$B$5:$C$9,2,FALSE)</f>
        <v>1</v>
      </c>
      <c r="I52">
        <v>2</v>
      </c>
      <c r="K52">
        <f>Sheet1!K51</f>
        <v>5</v>
      </c>
      <c r="L52">
        <f>Sheet1!L51</f>
        <v>100</v>
      </c>
      <c r="M52" s="2" t="s">
        <v>771</v>
      </c>
      <c r="N52">
        <f>IF(ISNUMBER(SEARCH("습관적으로",Sheet1!$M51)),1,0)</f>
        <v>0</v>
      </c>
      <c r="O52">
        <f>IF(ISNUMBER(SEARCH("나에 대해 알리고 싶어서",Sheet1!$M51)),1,0)</f>
        <v>0</v>
      </c>
      <c r="P52">
        <f>IF(ISNUMBER(SEARCH("새로운 소식을 알리고 싶어서",Sheet1!$M51)),1,0)</f>
        <v>0</v>
      </c>
      <c r="Q52">
        <f>IF(ISNUMBER(SEARCH("주변 사람들과 관계 맺고 싶어서",Sheet1!$M51)),1,0)</f>
        <v>0</v>
      </c>
      <c r="R52">
        <f>IF(ISNUMBER(SEARCH("다른 사람들과 감정을 공유하고 싶어서",Sheet1!$M51)),1,0)</f>
        <v>1</v>
      </c>
      <c r="S52">
        <f>IF(ISNUMBER(SEARCH("재미있어서",Sheet1!$M51)),1,0)</f>
        <v>1</v>
      </c>
      <c r="T52">
        <f t="shared" si="5"/>
        <v>0</v>
      </c>
      <c r="V52" s="2">
        <v>1</v>
      </c>
      <c r="X52">
        <f>IF(ISNUMBER(SEARCH("me2day 웹페이지",Sheet1!$N51)),1,0)</f>
        <v>1</v>
      </c>
      <c r="Y52">
        <f>IF(ISNUMBER(SEARCH("핸드폰",Sheet1!$N51)),1,0)</f>
        <v>0</v>
      </c>
      <c r="Z52">
        <f>IF(ISNUMBER(SEARCH("블로그",Sheet1!$N51)),1,0)</f>
        <v>0</v>
      </c>
      <c r="AA52">
        <f>IF(ISNUMBER(SEARCH("개인 포탈 서비스",Sheet1!$N51)),1,0)</f>
        <v>0</v>
      </c>
      <c r="AB52">
        <f>IF(ISNUMBER(SEARCH("me2day 어플리케이션",Sheet1!$N51)),1,0)</f>
        <v>0</v>
      </c>
      <c r="AC52">
        <f t="shared" si="1"/>
        <v>0</v>
      </c>
      <c r="AD52">
        <f>IF(Sheet1!O51="있다",1,2)</f>
        <v>1</v>
      </c>
      <c r="AE52">
        <f>Sheet1!P51</f>
        <v>6</v>
      </c>
      <c r="AF52" s="2" t="s">
        <v>876</v>
      </c>
      <c r="AH52">
        <f>IF(ISNUMBER(SEARCH("주변 사람들의 소식",Sheet1!$Q51)),1,0)</f>
        <v>0</v>
      </c>
      <c r="AI52">
        <f>IF(ISNUMBER(SEARCH("관심 분야에 대한 소식",Sheet1!$Q51)),1,0)</f>
        <v>1</v>
      </c>
      <c r="AJ52">
        <f>IF(ISNUMBER(SEARCH("관심 분야는 아니지만 사회적 이슈에 대한 소식",Sheet1!$Q51)),1,0)</f>
        <v>1</v>
      </c>
      <c r="AK52">
        <f>IF(ISNUMBER(SEARCH("업무와 관련된 소식",Sheet1!$Q51)),1,0)</f>
        <v>0</v>
      </c>
      <c r="AL52">
        <f t="shared" si="2"/>
        <v>0</v>
      </c>
      <c r="AM52">
        <f>Sheet1!R51</f>
        <v>3</v>
      </c>
      <c r="AN52" t="s">
        <v>876</v>
      </c>
      <c r="AP52">
        <f>IF(ISNUMBER(SEARCH("오프라인에서의 친구 관계와 같다",Sheet1!$S51)),1,0)</f>
        <v>0</v>
      </c>
      <c r="AQ52">
        <f>IF(ISNUMBER(SEARCH("오프라인에서의 친구와는 다르지만 친밀감을 나누는 관계이다",Sheet1!$S51)),1,0)</f>
        <v>1</v>
      </c>
      <c r="AR52">
        <f>IF(ISNUMBER(SEARCH("새로운 정보나 글을 주고 받는 관계이다",Sheet1!$S51)),1,0)</f>
        <v>1</v>
      </c>
      <c r="AS52">
        <f>IF(ISNUMBER(SEARCH("단지 친구 신청과 수락으로 이루어진 형식적인 관계이다",Sheet1!$S51)),1,0)</f>
        <v>0</v>
      </c>
      <c r="AT52">
        <f>IF(ISNUMBER(SEARCH("아무 관계도 아니다",Sheet1!$S51)),1,0)</f>
        <v>0</v>
      </c>
      <c r="AU52">
        <f t="shared" si="3"/>
        <v>0</v>
      </c>
      <c r="AV52">
        <v>2</v>
      </c>
      <c r="AX52">
        <f>IF(ISNUMBER(SEARCH("미투데이 서비스 이용은 정보를 얻기 위함이다",Sheet1!$T51)),1,0)</f>
        <v>0</v>
      </c>
      <c r="AY52">
        <f>IF(ISNUMBER(SEARCH("미투데이 서비스 이용은 오락을 추구하기 위함이다",Sheet1!$T51)),1,0)</f>
        <v>1</v>
      </c>
      <c r="AZ52">
        <f>IF(ISNUMBER(SEARCH("미투데이 서비스 이용은 대인관계 형성과 확충을 위함이다",Sheet1!$T51)),1,0)</f>
        <v>0</v>
      </c>
      <c r="BA52">
        <f>IF(ISNUMBER(SEARCH("미투데이 서비스 이용은  직장(혹은 특정 그룹) 내 커뮤니케이션을 위함이다",Sheet1!$T51)),1,0)</f>
        <v>0</v>
      </c>
      <c r="BB52">
        <f t="shared" si="4"/>
        <v>0</v>
      </c>
      <c r="BC52">
        <f>Sheet1!U51</f>
        <v>3</v>
      </c>
      <c r="BD52">
        <f>Sheet1!V51</f>
        <v>6</v>
      </c>
      <c r="BE52">
        <f>Sheet1!W51</f>
        <v>3</v>
      </c>
      <c r="BF52">
        <f>Sheet1!X51</f>
        <v>5</v>
      </c>
      <c r="BG52">
        <f>Sheet1!Y51</f>
        <v>4</v>
      </c>
      <c r="BH52">
        <f>Sheet1!Z51</f>
        <v>5</v>
      </c>
      <c r="BI52">
        <f>Sheet1!AA51</f>
        <v>7</v>
      </c>
      <c r="BJ52">
        <f>Sheet1!AB51</f>
        <v>6</v>
      </c>
      <c r="BK52">
        <f>Sheet1!AC51</f>
        <v>6</v>
      </c>
      <c r="BL52">
        <f>Sheet1!AD51</f>
        <v>3</v>
      </c>
      <c r="BM52">
        <f>Sheet1!AE51</f>
        <v>5</v>
      </c>
      <c r="BN52">
        <f>Sheet1!AF51</f>
        <v>4</v>
      </c>
      <c r="BO52">
        <f>Sheet1!AG51</f>
        <v>4</v>
      </c>
      <c r="BP52">
        <f>Sheet1!AH51</f>
        <v>6</v>
      </c>
      <c r="BQ52">
        <f>Sheet1!AI51</f>
        <v>7</v>
      </c>
      <c r="BR52">
        <f>Sheet1!AJ51</f>
        <v>7</v>
      </c>
      <c r="BS52">
        <f>Sheet1!AK51</f>
        <v>7</v>
      </c>
      <c r="BT52">
        <f>Sheet1!AL51</f>
        <v>7</v>
      </c>
      <c r="BU52">
        <f>Sheet1!AM51</f>
        <v>7</v>
      </c>
      <c r="BV52">
        <f>Sheet1!AN51</f>
        <v>7</v>
      </c>
      <c r="BW52">
        <f>Sheet1!AO51</f>
        <v>4</v>
      </c>
      <c r="BX52">
        <f>Sheet1!AP51</f>
        <v>6</v>
      </c>
      <c r="BY52">
        <f>Sheet1!AQ51</f>
        <v>5</v>
      </c>
      <c r="BZ52">
        <f>Sheet1!AR51</f>
        <v>5</v>
      </c>
      <c r="CA52">
        <f>Sheet1!AS51</f>
        <v>6</v>
      </c>
      <c r="CB52">
        <f>Sheet1!AT51</f>
        <v>6</v>
      </c>
      <c r="CC52">
        <f>Sheet1!AU51</f>
        <v>7</v>
      </c>
      <c r="CD52">
        <f>Sheet1!AV51</f>
        <v>7</v>
      </c>
      <c r="CE52">
        <f>Sheet1!AW51</f>
        <v>7</v>
      </c>
      <c r="CF52">
        <f>Sheet1!AX51</f>
        <v>4</v>
      </c>
      <c r="CG52">
        <f>Sheet1!AY51</f>
        <v>5</v>
      </c>
      <c r="CH52">
        <f>Sheet1!AZ51</f>
        <v>5</v>
      </c>
      <c r="CI52">
        <f>Sheet1!BA51</f>
        <v>6</v>
      </c>
      <c r="CJ52">
        <f>Sheet1!BB51</f>
        <v>6</v>
      </c>
      <c r="CK52">
        <f>Sheet1!BC51</f>
        <v>5</v>
      </c>
      <c r="CL52">
        <f>Sheet1!BD51</f>
        <v>6</v>
      </c>
      <c r="CM52">
        <f>Sheet1!BE51</f>
        <v>5</v>
      </c>
      <c r="CN52">
        <f>Sheet1!BF51</f>
        <v>5</v>
      </c>
      <c r="CO52">
        <f>Sheet1!BG51</f>
        <v>5</v>
      </c>
      <c r="CP52">
        <f>Sheet1!BH51</f>
        <v>5</v>
      </c>
      <c r="CQ52">
        <f>Sheet1!BI51</f>
        <v>6</v>
      </c>
      <c r="CR52">
        <f>Sheet1!BJ51</f>
        <v>6</v>
      </c>
      <c r="CS52">
        <f>Sheet1!BK51</f>
        <v>3</v>
      </c>
      <c r="CT52">
        <f>Sheet1!BL51</f>
        <v>2</v>
      </c>
    </row>
    <row r="53" spans="1:98">
      <c r="A53">
        <f>Sheet1!A52</f>
        <v>51</v>
      </c>
      <c r="B53" t="str">
        <f>Sheet1!B52</f>
        <v>9/29/2009 18:08:01</v>
      </c>
      <c r="C53" t="str">
        <f>Sheet1!E52</f>
        <v>nahong486</v>
      </c>
      <c r="D53" t="str">
        <f t="shared" si="6"/>
        <v>nahong486</v>
      </c>
      <c r="E53">
        <f>Sheet1!F52</f>
        <v>28</v>
      </c>
      <c r="F53">
        <f>VLOOKUP(Sheet1!G52,Sheet3!$B$1:$C$2,2,FALSE)</f>
        <v>1</v>
      </c>
      <c r="G53">
        <f>VLOOKUP(Sheet1!H52,Sheet3!$B$52:$C$74,2,0)</f>
        <v>23</v>
      </c>
      <c r="H53">
        <f>VLOOKUP(Sheet1!I52,Sheet3!$B$5:$C$9,2,FALSE)</f>
        <v>1</v>
      </c>
      <c r="I53">
        <v>2</v>
      </c>
      <c r="K53">
        <f>Sheet1!K52</f>
        <v>2</v>
      </c>
      <c r="L53">
        <f>Sheet1!L52</f>
        <v>15</v>
      </c>
      <c r="M53" s="2">
        <v>7</v>
      </c>
      <c r="N53">
        <f>IF(ISNUMBER(SEARCH("습관적으로",Sheet1!$M52)),1,0)</f>
        <v>0</v>
      </c>
      <c r="O53">
        <f>IF(ISNUMBER(SEARCH("나에 대해 알리고 싶어서",Sheet1!$M52)),1,0)</f>
        <v>0</v>
      </c>
      <c r="P53">
        <f>IF(ISNUMBER(SEARCH("새로운 소식을 알리고 싶어서",Sheet1!$M52)),1,0)</f>
        <v>0</v>
      </c>
      <c r="Q53">
        <f>IF(ISNUMBER(SEARCH("주변 사람들과 관계 맺고 싶어서",Sheet1!$M52)),1,0)</f>
        <v>0</v>
      </c>
      <c r="R53">
        <f>IF(ISNUMBER(SEARCH("다른 사람들과 감정을 공유하고 싶어서",Sheet1!$M52)),1,0)</f>
        <v>0</v>
      </c>
      <c r="S53">
        <f>IF(ISNUMBER(SEARCH("재미있어서",Sheet1!$M52)),1,0)</f>
        <v>0</v>
      </c>
      <c r="T53">
        <f t="shared" si="5"/>
        <v>1</v>
      </c>
      <c r="U53" t="s">
        <v>277</v>
      </c>
      <c r="V53" s="2">
        <v>1</v>
      </c>
      <c r="X53">
        <f>IF(ISNUMBER(SEARCH("me2day 웹페이지",Sheet1!$N52)),1,0)</f>
        <v>1</v>
      </c>
      <c r="Y53">
        <f>IF(ISNUMBER(SEARCH("핸드폰",Sheet1!$N52)),1,0)</f>
        <v>0</v>
      </c>
      <c r="Z53">
        <f>IF(ISNUMBER(SEARCH("블로그",Sheet1!$N52)),1,0)</f>
        <v>0</v>
      </c>
      <c r="AA53">
        <f>IF(ISNUMBER(SEARCH("개인 포탈 서비스",Sheet1!$N52)),1,0)</f>
        <v>0</v>
      </c>
      <c r="AB53">
        <f>IF(ISNUMBER(SEARCH("me2day 어플리케이션",Sheet1!$N52)),1,0)</f>
        <v>0</v>
      </c>
      <c r="AC53">
        <f t="shared" si="1"/>
        <v>0</v>
      </c>
      <c r="AD53">
        <f>IF(Sheet1!O52="있다",1,2)</f>
        <v>2</v>
      </c>
      <c r="AE53">
        <f>Sheet1!P52</f>
        <v>5</v>
      </c>
      <c r="AF53" s="2">
        <v>3</v>
      </c>
      <c r="AH53">
        <f>IF(ISNUMBER(SEARCH("주변 사람들의 소식",Sheet1!$Q52)),1,0)</f>
        <v>0</v>
      </c>
      <c r="AI53">
        <f>IF(ISNUMBER(SEARCH("관심 분야에 대한 소식",Sheet1!$Q52)),1,0)</f>
        <v>0</v>
      </c>
      <c r="AJ53">
        <f>IF(ISNUMBER(SEARCH("관심 분야는 아니지만 사회적 이슈에 대한 소식",Sheet1!$Q52)),1,0)</f>
        <v>1</v>
      </c>
      <c r="AK53">
        <f>IF(ISNUMBER(SEARCH("업무와 관련된 소식",Sheet1!$Q52)),1,0)</f>
        <v>0</v>
      </c>
      <c r="AL53">
        <f t="shared" si="2"/>
        <v>0</v>
      </c>
      <c r="AM53">
        <f>Sheet1!R52</f>
        <v>3</v>
      </c>
      <c r="AN53">
        <v>2</v>
      </c>
      <c r="AP53">
        <f>IF(ISNUMBER(SEARCH("오프라인에서의 친구 관계와 같다",Sheet1!$S52)),1,0)</f>
        <v>0</v>
      </c>
      <c r="AQ53">
        <f>IF(ISNUMBER(SEARCH("오프라인에서의 친구와는 다르지만 친밀감을 나누는 관계이다",Sheet1!$S52)),1,0)</f>
        <v>1</v>
      </c>
      <c r="AR53">
        <f>IF(ISNUMBER(SEARCH("새로운 정보나 글을 주고 받는 관계이다",Sheet1!$S52)),1,0)</f>
        <v>0</v>
      </c>
      <c r="AS53">
        <f>IF(ISNUMBER(SEARCH("단지 친구 신청과 수락으로 이루어진 형식적인 관계이다",Sheet1!$S52)),1,0)</f>
        <v>0</v>
      </c>
      <c r="AT53">
        <f>IF(ISNUMBER(SEARCH("아무 관계도 아니다",Sheet1!$S52)),1,0)</f>
        <v>0</v>
      </c>
      <c r="AU53">
        <f t="shared" si="3"/>
        <v>0</v>
      </c>
      <c r="AV53">
        <v>3</v>
      </c>
      <c r="AX53">
        <f>IF(ISNUMBER(SEARCH("미투데이 서비스 이용은 정보를 얻기 위함이다",Sheet1!$T52)),1,0)</f>
        <v>0</v>
      </c>
      <c r="AY53">
        <f>IF(ISNUMBER(SEARCH("미투데이 서비스 이용은 오락을 추구하기 위함이다",Sheet1!$T52)),1,0)</f>
        <v>0</v>
      </c>
      <c r="AZ53">
        <f>IF(ISNUMBER(SEARCH("미투데이 서비스 이용은 대인관계 형성과 확충을 위함이다",Sheet1!$T52)),1,0)</f>
        <v>1</v>
      </c>
      <c r="BA53">
        <f>IF(ISNUMBER(SEARCH("미투데이 서비스 이용은  직장(혹은 특정 그룹) 내 커뮤니케이션을 위함이다",Sheet1!$T52)),1,0)</f>
        <v>0</v>
      </c>
      <c r="BB53">
        <f t="shared" si="4"/>
        <v>0</v>
      </c>
      <c r="BC53">
        <f>Sheet1!U52</f>
        <v>2</v>
      </c>
      <c r="BD53">
        <f>Sheet1!V52</f>
        <v>5</v>
      </c>
      <c r="BE53">
        <f>Sheet1!W52</f>
        <v>2</v>
      </c>
      <c r="BF53">
        <f>Sheet1!X52</f>
        <v>2</v>
      </c>
      <c r="BG53">
        <f>Sheet1!Y52</f>
        <v>5</v>
      </c>
      <c r="BH53">
        <f>Sheet1!Z52</f>
        <v>5</v>
      </c>
      <c r="BI53">
        <f>Sheet1!AA52</f>
        <v>1</v>
      </c>
      <c r="BJ53">
        <f>Sheet1!AB52</f>
        <v>4</v>
      </c>
      <c r="BK53">
        <f>Sheet1!AC52</f>
        <v>5</v>
      </c>
      <c r="BL53">
        <f>Sheet1!AD52</f>
        <v>3</v>
      </c>
      <c r="BM53">
        <f>Sheet1!AE52</f>
        <v>2</v>
      </c>
      <c r="BN53">
        <f>Sheet1!AF52</f>
        <v>2</v>
      </c>
      <c r="BO53">
        <f>Sheet1!AG52</f>
        <v>2</v>
      </c>
      <c r="BP53">
        <f>Sheet1!AH52</f>
        <v>2</v>
      </c>
      <c r="BQ53">
        <f>Sheet1!AI52</f>
        <v>6</v>
      </c>
      <c r="BR53">
        <f>Sheet1!AJ52</f>
        <v>6</v>
      </c>
      <c r="BS53">
        <f>Sheet1!AK52</f>
        <v>6</v>
      </c>
      <c r="BT53">
        <f>Sheet1!AL52</f>
        <v>5</v>
      </c>
      <c r="BU53">
        <f>Sheet1!AM52</f>
        <v>3</v>
      </c>
      <c r="BV53">
        <f>Sheet1!AN52</f>
        <v>4</v>
      </c>
      <c r="BW53">
        <f>Sheet1!AO52</f>
        <v>3</v>
      </c>
      <c r="BX53">
        <f>Sheet1!AP52</f>
        <v>3</v>
      </c>
      <c r="BY53">
        <f>Sheet1!AQ52</f>
        <v>3</v>
      </c>
      <c r="BZ53">
        <f>Sheet1!AR52</f>
        <v>4</v>
      </c>
      <c r="CA53">
        <f>Sheet1!AS52</f>
        <v>4</v>
      </c>
      <c r="CB53">
        <f>Sheet1!AT52</f>
        <v>4</v>
      </c>
      <c r="CC53">
        <f>Sheet1!AU52</f>
        <v>4</v>
      </c>
      <c r="CD53">
        <f>Sheet1!AV52</f>
        <v>4</v>
      </c>
      <c r="CE53">
        <f>Sheet1!AW52</f>
        <v>5</v>
      </c>
      <c r="CF53">
        <f>Sheet1!AX52</f>
        <v>3</v>
      </c>
      <c r="CG53">
        <f>Sheet1!AY52</f>
        <v>4</v>
      </c>
      <c r="CH53">
        <f>Sheet1!AZ52</f>
        <v>2</v>
      </c>
      <c r="CI53">
        <f>Sheet1!BA52</f>
        <v>5</v>
      </c>
      <c r="CJ53">
        <f>Sheet1!BB52</f>
        <v>4</v>
      </c>
      <c r="CK53">
        <f>Sheet1!BC52</f>
        <v>4</v>
      </c>
      <c r="CL53">
        <f>Sheet1!BD52</f>
        <v>4</v>
      </c>
      <c r="CM53">
        <f>Sheet1!BE52</f>
        <v>4</v>
      </c>
      <c r="CN53">
        <f>Sheet1!BF52</f>
        <v>4</v>
      </c>
      <c r="CO53">
        <f>Sheet1!BG52</f>
        <v>4</v>
      </c>
      <c r="CP53">
        <f>Sheet1!BH52</f>
        <v>5</v>
      </c>
      <c r="CQ53">
        <f>Sheet1!BI52</f>
        <v>5</v>
      </c>
      <c r="CR53">
        <f>Sheet1!BJ52</f>
        <v>5</v>
      </c>
      <c r="CS53">
        <f>Sheet1!BK52</f>
        <v>5</v>
      </c>
      <c r="CT53">
        <f>Sheet1!BL52</f>
        <v>3</v>
      </c>
    </row>
    <row r="54" spans="1:98">
      <c r="A54">
        <f>Sheet1!A53</f>
        <v>52</v>
      </c>
      <c r="B54" t="str">
        <f>Sheet1!B53</f>
        <v>9/29/2009 18:13:14</v>
      </c>
      <c r="C54" t="str">
        <f>Sheet1!E53</f>
        <v>lehrin</v>
      </c>
      <c r="D54" t="str">
        <f t="shared" si="6"/>
        <v>lehrin</v>
      </c>
      <c r="E54">
        <f>Sheet1!F53</f>
        <v>31</v>
      </c>
      <c r="F54">
        <f>VLOOKUP(Sheet1!G53,Sheet3!$B$1:$C$2,2,FALSE)</f>
        <v>1</v>
      </c>
      <c r="G54">
        <f>VLOOKUP(Sheet1!H53,Sheet3!$B$52:$C$74,2,0)</f>
        <v>8</v>
      </c>
      <c r="H54">
        <f>VLOOKUP(Sheet1!I53,Sheet3!$B$5:$C$9,2,FALSE)</f>
        <v>1</v>
      </c>
      <c r="I54">
        <v>1</v>
      </c>
      <c r="K54">
        <f>Sheet1!K53</f>
        <v>0</v>
      </c>
      <c r="L54">
        <f>Sheet1!L53</f>
        <v>1</v>
      </c>
      <c r="M54" s="2">
        <v>4</v>
      </c>
      <c r="N54">
        <f>IF(ISNUMBER(SEARCH("습관적으로",Sheet1!$M53)),1,0)</f>
        <v>0</v>
      </c>
      <c r="O54">
        <f>IF(ISNUMBER(SEARCH("나에 대해 알리고 싶어서",Sheet1!$M53)),1,0)</f>
        <v>0</v>
      </c>
      <c r="P54">
        <f>IF(ISNUMBER(SEARCH("새로운 소식을 알리고 싶어서",Sheet1!$M53)),1,0)</f>
        <v>0</v>
      </c>
      <c r="Q54">
        <f>IF(ISNUMBER(SEARCH("주변 사람들과 관계 맺고 싶어서",Sheet1!$M53)),1,0)</f>
        <v>1</v>
      </c>
      <c r="R54">
        <f>IF(ISNUMBER(SEARCH("다른 사람들과 감정을 공유하고 싶어서",Sheet1!$M53)),1,0)</f>
        <v>0</v>
      </c>
      <c r="S54">
        <f>IF(ISNUMBER(SEARCH("재미있어서",Sheet1!$M53)),1,0)</f>
        <v>0</v>
      </c>
      <c r="T54">
        <f t="shared" si="5"/>
        <v>0</v>
      </c>
      <c r="V54" s="2">
        <v>1</v>
      </c>
      <c r="X54">
        <f>IF(ISNUMBER(SEARCH("me2day 웹페이지",Sheet1!$N53)),1,0)</f>
        <v>1</v>
      </c>
      <c r="Y54">
        <f>IF(ISNUMBER(SEARCH("핸드폰",Sheet1!$N53)),1,0)</f>
        <v>0</v>
      </c>
      <c r="Z54">
        <f>IF(ISNUMBER(SEARCH("블로그",Sheet1!$N53)),1,0)</f>
        <v>0</v>
      </c>
      <c r="AA54">
        <f>IF(ISNUMBER(SEARCH("개인 포탈 서비스",Sheet1!$N53)),1,0)</f>
        <v>0</v>
      </c>
      <c r="AB54">
        <f>IF(ISNUMBER(SEARCH("me2day 어플리케이션",Sheet1!$N53)),1,0)</f>
        <v>0</v>
      </c>
      <c r="AC54">
        <f t="shared" si="1"/>
        <v>0</v>
      </c>
      <c r="AD54">
        <f>IF(Sheet1!O53="있다",1,2)</f>
        <v>2</v>
      </c>
      <c r="AE54">
        <f>Sheet1!P53</f>
        <v>3</v>
      </c>
      <c r="AF54" s="2" t="s">
        <v>786</v>
      </c>
      <c r="AH54">
        <f>IF(ISNUMBER(SEARCH("주변 사람들의 소식",Sheet1!$Q53)),1,0)</f>
        <v>1</v>
      </c>
      <c r="AI54">
        <f>IF(ISNUMBER(SEARCH("관심 분야에 대한 소식",Sheet1!$Q53)),1,0)</f>
        <v>0</v>
      </c>
      <c r="AJ54">
        <f>IF(ISNUMBER(SEARCH("관심 분야는 아니지만 사회적 이슈에 대한 소식",Sheet1!$Q53)),1,0)</f>
        <v>1</v>
      </c>
      <c r="AK54">
        <f>IF(ISNUMBER(SEARCH("업무와 관련된 소식",Sheet1!$Q53)),1,0)</f>
        <v>0</v>
      </c>
      <c r="AL54">
        <f t="shared" si="2"/>
        <v>0</v>
      </c>
      <c r="AM54">
        <f>Sheet1!R53</f>
        <v>2</v>
      </c>
      <c r="AN54">
        <v>1</v>
      </c>
      <c r="AP54">
        <f>IF(ISNUMBER(SEARCH("오프라인에서의 친구 관계와 같다",Sheet1!$S53)),1,0)</f>
        <v>1</v>
      </c>
      <c r="AQ54">
        <f>IF(ISNUMBER(SEARCH("오프라인에서의 친구와는 다르지만 친밀감을 나누는 관계이다",Sheet1!$S53)),1,0)</f>
        <v>0</v>
      </c>
      <c r="AR54">
        <f>IF(ISNUMBER(SEARCH("새로운 정보나 글을 주고 받는 관계이다",Sheet1!$S53)),1,0)</f>
        <v>0</v>
      </c>
      <c r="AS54">
        <f>IF(ISNUMBER(SEARCH("단지 친구 신청과 수락으로 이루어진 형식적인 관계이다",Sheet1!$S53)),1,0)</f>
        <v>0</v>
      </c>
      <c r="AT54">
        <f>IF(ISNUMBER(SEARCH("아무 관계도 아니다",Sheet1!$S53)),1,0)</f>
        <v>0</v>
      </c>
      <c r="AU54">
        <f t="shared" si="3"/>
        <v>0</v>
      </c>
      <c r="AV54">
        <v>3</v>
      </c>
      <c r="AX54">
        <f>IF(ISNUMBER(SEARCH("미투데이 서비스 이용은 정보를 얻기 위함이다",Sheet1!$T53)),1,0)</f>
        <v>0</v>
      </c>
      <c r="AY54">
        <f>IF(ISNUMBER(SEARCH("미투데이 서비스 이용은 오락을 추구하기 위함이다",Sheet1!$T53)),1,0)</f>
        <v>0</v>
      </c>
      <c r="AZ54">
        <f>IF(ISNUMBER(SEARCH("미투데이 서비스 이용은 대인관계 형성과 확충을 위함이다",Sheet1!$T53)),1,0)</f>
        <v>1</v>
      </c>
      <c r="BA54">
        <f>IF(ISNUMBER(SEARCH("미투데이 서비스 이용은  직장(혹은 특정 그룹) 내 커뮤니케이션을 위함이다",Sheet1!$T53)),1,0)</f>
        <v>0</v>
      </c>
      <c r="BB54">
        <f t="shared" si="4"/>
        <v>0</v>
      </c>
      <c r="BC54">
        <f>Sheet1!U53</f>
        <v>5</v>
      </c>
      <c r="BD54">
        <f>Sheet1!V53</f>
        <v>6</v>
      </c>
      <c r="BE54">
        <f>Sheet1!W53</f>
        <v>5</v>
      </c>
      <c r="BF54">
        <f>Sheet1!X53</f>
        <v>4</v>
      </c>
      <c r="BG54">
        <f>Sheet1!Y53</f>
        <v>5</v>
      </c>
      <c r="BH54">
        <f>Sheet1!Z53</f>
        <v>5</v>
      </c>
      <c r="BI54">
        <f>Sheet1!AA53</f>
        <v>5</v>
      </c>
      <c r="BJ54">
        <f>Sheet1!AB53</f>
        <v>4</v>
      </c>
      <c r="BK54">
        <f>Sheet1!AC53</f>
        <v>4</v>
      </c>
      <c r="BL54">
        <f>Sheet1!AD53</f>
        <v>4</v>
      </c>
      <c r="BM54">
        <f>Sheet1!AE53</f>
        <v>5</v>
      </c>
      <c r="BN54">
        <f>Sheet1!AF53</f>
        <v>5</v>
      </c>
      <c r="BO54">
        <f>Sheet1!AG53</f>
        <v>5</v>
      </c>
      <c r="BP54">
        <f>Sheet1!AH53</f>
        <v>5</v>
      </c>
      <c r="BQ54">
        <f>Sheet1!AI53</f>
        <v>5</v>
      </c>
      <c r="BR54">
        <f>Sheet1!AJ53</f>
        <v>5</v>
      </c>
      <c r="BS54">
        <f>Sheet1!AK53</f>
        <v>5</v>
      </c>
      <c r="BT54">
        <f>Sheet1!AL53</f>
        <v>5</v>
      </c>
      <c r="BU54">
        <f>Sheet1!AM53</f>
        <v>6</v>
      </c>
      <c r="BV54">
        <f>Sheet1!AN53</f>
        <v>3</v>
      </c>
      <c r="BW54">
        <f>Sheet1!AO53</f>
        <v>6</v>
      </c>
      <c r="BX54">
        <f>Sheet1!AP53</f>
        <v>6</v>
      </c>
      <c r="BY54">
        <f>Sheet1!AQ53</f>
        <v>6</v>
      </c>
      <c r="BZ54">
        <f>Sheet1!AR53</f>
        <v>6</v>
      </c>
      <c r="CA54">
        <f>Sheet1!AS53</f>
        <v>6</v>
      </c>
      <c r="CB54">
        <f>Sheet1!AT53</f>
        <v>6</v>
      </c>
      <c r="CC54">
        <f>Sheet1!AU53</f>
        <v>6</v>
      </c>
      <c r="CD54">
        <f>Sheet1!AV53</f>
        <v>6</v>
      </c>
      <c r="CE54">
        <f>Sheet1!AW53</f>
        <v>6</v>
      </c>
      <c r="CF54">
        <f>Sheet1!AX53</f>
        <v>4</v>
      </c>
      <c r="CG54">
        <f>Sheet1!AY53</f>
        <v>4</v>
      </c>
      <c r="CH54">
        <f>Sheet1!AZ53</f>
        <v>4</v>
      </c>
      <c r="CI54">
        <f>Sheet1!BA53</f>
        <v>4</v>
      </c>
      <c r="CJ54">
        <f>Sheet1!BB53</f>
        <v>4</v>
      </c>
      <c r="CK54">
        <f>Sheet1!BC53</f>
        <v>4</v>
      </c>
      <c r="CL54">
        <f>Sheet1!BD53</f>
        <v>4</v>
      </c>
      <c r="CM54">
        <f>Sheet1!BE53</f>
        <v>4</v>
      </c>
      <c r="CN54">
        <f>Sheet1!BF53</f>
        <v>4</v>
      </c>
      <c r="CO54">
        <f>Sheet1!BG53</f>
        <v>4</v>
      </c>
      <c r="CP54">
        <f>Sheet1!BH53</f>
        <v>4</v>
      </c>
      <c r="CQ54">
        <f>Sheet1!BI53</f>
        <v>4</v>
      </c>
      <c r="CR54">
        <f>Sheet1!BJ53</f>
        <v>4</v>
      </c>
      <c r="CS54">
        <f>Sheet1!BK53</f>
        <v>4</v>
      </c>
      <c r="CT54">
        <f>Sheet1!BL53</f>
        <v>4</v>
      </c>
    </row>
    <row r="55" spans="1:98">
      <c r="A55">
        <f>Sheet1!A54</f>
        <v>53</v>
      </c>
      <c r="B55" t="str">
        <f>Sheet1!B54</f>
        <v>9/29/2009 18:22:38</v>
      </c>
      <c r="C55" t="str">
        <f>Sheet1!E54</f>
        <v>vampelf</v>
      </c>
      <c r="D55" t="str">
        <f t="shared" si="6"/>
        <v>vampelf</v>
      </c>
      <c r="E55">
        <f>Sheet1!F54</f>
        <v>30</v>
      </c>
      <c r="F55">
        <f>VLOOKUP(Sheet1!G54,Sheet3!$B$1:$C$2,2,FALSE)</f>
        <v>1</v>
      </c>
      <c r="G55">
        <f>VLOOKUP(Sheet1!H54,Sheet3!$B$52:$C$74,2,0)</f>
        <v>6</v>
      </c>
      <c r="H55">
        <f>VLOOKUP(Sheet1!I54,Sheet3!$B$5:$C$9,2,FALSE)</f>
        <v>1</v>
      </c>
      <c r="I55">
        <v>2</v>
      </c>
      <c r="K55">
        <f>Sheet1!K54</f>
        <v>3</v>
      </c>
      <c r="L55">
        <f>Sheet1!L54</f>
        <v>20</v>
      </c>
      <c r="M55" s="2">
        <v>5</v>
      </c>
      <c r="N55">
        <f>IF(ISNUMBER(SEARCH("습관적으로",Sheet1!$M54)),1,0)</f>
        <v>0</v>
      </c>
      <c r="O55">
        <f>IF(ISNUMBER(SEARCH("나에 대해 알리고 싶어서",Sheet1!$M54)),1,0)</f>
        <v>0</v>
      </c>
      <c r="P55">
        <f>IF(ISNUMBER(SEARCH("새로운 소식을 알리고 싶어서",Sheet1!$M54)),1,0)</f>
        <v>0</v>
      </c>
      <c r="Q55">
        <f>IF(ISNUMBER(SEARCH("주변 사람들과 관계 맺고 싶어서",Sheet1!$M54)),1,0)</f>
        <v>0</v>
      </c>
      <c r="R55">
        <f>IF(ISNUMBER(SEARCH("다른 사람들과 감정을 공유하고 싶어서",Sheet1!$M54)),1,0)</f>
        <v>1</v>
      </c>
      <c r="S55">
        <f>IF(ISNUMBER(SEARCH("재미있어서",Sheet1!$M54)),1,0)</f>
        <v>0</v>
      </c>
      <c r="T55">
        <f t="shared" si="5"/>
        <v>0</v>
      </c>
      <c r="V55" s="2">
        <v>1</v>
      </c>
      <c r="X55">
        <f>IF(ISNUMBER(SEARCH("me2day 웹페이지",Sheet1!$N54)),1,0)</f>
        <v>1</v>
      </c>
      <c r="Y55">
        <f>IF(ISNUMBER(SEARCH("핸드폰",Sheet1!$N54)),1,0)</f>
        <v>0</v>
      </c>
      <c r="Z55">
        <f>IF(ISNUMBER(SEARCH("블로그",Sheet1!$N54)),1,0)</f>
        <v>0</v>
      </c>
      <c r="AA55">
        <f>IF(ISNUMBER(SEARCH("개인 포탈 서비스",Sheet1!$N54)),1,0)</f>
        <v>0</v>
      </c>
      <c r="AB55">
        <f>IF(ISNUMBER(SEARCH("me2day 어플리케이션",Sheet1!$N54)),1,0)</f>
        <v>0</v>
      </c>
      <c r="AC55">
        <f t="shared" si="1"/>
        <v>0</v>
      </c>
      <c r="AD55">
        <f>IF(Sheet1!O54="있다",1,2)</f>
        <v>1</v>
      </c>
      <c r="AE55">
        <f>Sheet1!P54</f>
        <v>4</v>
      </c>
      <c r="AF55" s="2">
        <v>1</v>
      </c>
      <c r="AH55">
        <f>IF(ISNUMBER(SEARCH("주변 사람들의 소식",Sheet1!$Q54)),1,0)</f>
        <v>1</v>
      </c>
      <c r="AI55">
        <f>IF(ISNUMBER(SEARCH("관심 분야에 대한 소식",Sheet1!$Q54)),1,0)</f>
        <v>0</v>
      </c>
      <c r="AJ55">
        <f>IF(ISNUMBER(SEARCH("관심 분야는 아니지만 사회적 이슈에 대한 소식",Sheet1!$Q54)),1,0)</f>
        <v>0</v>
      </c>
      <c r="AK55">
        <f>IF(ISNUMBER(SEARCH("업무와 관련된 소식",Sheet1!$Q54)),1,0)</f>
        <v>0</v>
      </c>
      <c r="AL55">
        <f t="shared" si="2"/>
        <v>0</v>
      </c>
      <c r="AM55">
        <f>Sheet1!R54</f>
        <v>3</v>
      </c>
      <c r="AN55">
        <v>2</v>
      </c>
      <c r="AP55">
        <f>IF(ISNUMBER(SEARCH("오프라인에서의 친구 관계와 같다",Sheet1!$S54)),1,0)</f>
        <v>0</v>
      </c>
      <c r="AQ55">
        <f>IF(ISNUMBER(SEARCH("오프라인에서의 친구와는 다르지만 친밀감을 나누는 관계이다",Sheet1!$S54)),1,0)</f>
        <v>1</v>
      </c>
      <c r="AR55">
        <f>IF(ISNUMBER(SEARCH("새로운 정보나 글을 주고 받는 관계이다",Sheet1!$S54)),1,0)</f>
        <v>0</v>
      </c>
      <c r="AS55">
        <f>IF(ISNUMBER(SEARCH("단지 친구 신청과 수락으로 이루어진 형식적인 관계이다",Sheet1!$S54)),1,0)</f>
        <v>0</v>
      </c>
      <c r="AT55">
        <f>IF(ISNUMBER(SEARCH("아무 관계도 아니다",Sheet1!$S54)),1,0)</f>
        <v>0</v>
      </c>
      <c r="AU55">
        <f t="shared" si="3"/>
        <v>0</v>
      </c>
      <c r="AV55">
        <v>3</v>
      </c>
      <c r="AX55">
        <f>IF(ISNUMBER(SEARCH("미투데이 서비스 이용은 정보를 얻기 위함이다",Sheet1!$T54)),1,0)</f>
        <v>0</v>
      </c>
      <c r="AY55">
        <f>IF(ISNUMBER(SEARCH("미투데이 서비스 이용은 오락을 추구하기 위함이다",Sheet1!$T54)),1,0)</f>
        <v>0</v>
      </c>
      <c r="AZ55">
        <f>IF(ISNUMBER(SEARCH("미투데이 서비스 이용은 대인관계 형성과 확충을 위함이다",Sheet1!$T54)),1,0)</f>
        <v>1</v>
      </c>
      <c r="BA55">
        <f>IF(ISNUMBER(SEARCH("미투데이 서비스 이용은  직장(혹은 특정 그룹) 내 커뮤니케이션을 위함이다",Sheet1!$T54)),1,0)</f>
        <v>0</v>
      </c>
      <c r="BB55">
        <f t="shared" si="4"/>
        <v>0</v>
      </c>
      <c r="BC55">
        <f>Sheet1!U54</f>
        <v>4</v>
      </c>
      <c r="BD55">
        <f>Sheet1!V54</f>
        <v>5</v>
      </c>
      <c r="BE55">
        <f>Sheet1!W54</f>
        <v>4</v>
      </c>
      <c r="BF55">
        <f>Sheet1!X54</f>
        <v>4</v>
      </c>
      <c r="BG55">
        <f>Sheet1!Y54</f>
        <v>3</v>
      </c>
      <c r="BH55">
        <f>Sheet1!Z54</f>
        <v>4</v>
      </c>
      <c r="BI55">
        <f>Sheet1!AA54</f>
        <v>4</v>
      </c>
      <c r="BJ55">
        <f>Sheet1!AB54</f>
        <v>3</v>
      </c>
      <c r="BK55">
        <f>Sheet1!AC54</f>
        <v>4</v>
      </c>
      <c r="BL55">
        <f>Sheet1!AD54</f>
        <v>4</v>
      </c>
      <c r="BM55">
        <f>Sheet1!AE54</f>
        <v>5</v>
      </c>
      <c r="BN55">
        <f>Sheet1!AF54</f>
        <v>5</v>
      </c>
      <c r="BO55">
        <f>Sheet1!AG54</f>
        <v>5</v>
      </c>
      <c r="BP55">
        <f>Sheet1!AH54</f>
        <v>5</v>
      </c>
      <c r="BQ55">
        <f>Sheet1!AI54</f>
        <v>6</v>
      </c>
      <c r="BR55">
        <f>Sheet1!AJ54</f>
        <v>5</v>
      </c>
      <c r="BS55">
        <f>Sheet1!AK54</f>
        <v>7</v>
      </c>
      <c r="BT55">
        <f>Sheet1!AL54</f>
        <v>6</v>
      </c>
      <c r="BU55">
        <f>Sheet1!AM54</f>
        <v>5</v>
      </c>
      <c r="BV55">
        <f>Sheet1!AN54</f>
        <v>2</v>
      </c>
      <c r="BW55">
        <f>Sheet1!AO54</f>
        <v>4</v>
      </c>
      <c r="BX55">
        <f>Sheet1!AP54</f>
        <v>5</v>
      </c>
      <c r="BY55">
        <f>Sheet1!AQ54</f>
        <v>6</v>
      </c>
      <c r="BZ55">
        <f>Sheet1!AR54</f>
        <v>5</v>
      </c>
      <c r="CA55">
        <f>Sheet1!AS54</f>
        <v>6</v>
      </c>
      <c r="CB55">
        <f>Sheet1!AT54</f>
        <v>4</v>
      </c>
      <c r="CC55">
        <f>Sheet1!AU54</f>
        <v>5</v>
      </c>
      <c r="CD55">
        <f>Sheet1!AV54</f>
        <v>6</v>
      </c>
      <c r="CE55">
        <f>Sheet1!AW54</f>
        <v>5</v>
      </c>
      <c r="CF55">
        <f>Sheet1!AX54</f>
        <v>2</v>
      </c>
      <c r="CG55">
        <f>Sheet1!AY54</f>
        <v>5</v>
      </c>
      <c r="CH55">
        <f>Sheet1!AZ54</f>
        <v>4</v>
      </c>
      <c r="CI55">
        <f>Sheet1!BA54</f>
        <v>5</v>
      </c>
      <c r="CJ55">
        <f>Sheet1!BB54</f>
        <v>5</v>
      </c>
      <c r="CK55">
        <f>Sheet1!BC54</f>
        <v>4</v>
      </c>
      <c r="CL55">
        <f>Sheet1!BD54</f>
        <v>3</v>
      </c>
      <c r="CM55">
        <f>Sheet1!BE54</f>
        <v>3</v>
      </c>
      <c r="CN55">
        <f>Sheet1!BF54</f>
        <v>4</v>
      </c>
      <c r="CO55">
        <f>Sheet1!BG54</f>
        <v>3</v>
      </c>
      <c r="CP55">
        <f>Sheet1!BH54</f>
        <v>5</v>
      </c>
      <c r="CQ55">
        <f>Sheet1!BI54</f>
        <v>5</v>
      </c>
      <c r="CR55">
        <f>Sheet1!BJ54</f>
        <v>5</v>
      </c>
      <c r="CS55">
        <f>Sheet1!BK54</f>
        <v>3</v>
      </c>
      <c r="CT55">
        <f>Sheet1!BL54</f>
        <v>3</v>
      </c>
    </row>
    <row r="56" spans="1:98">
      <c r="A56">
        <f>Sheet1!A55</f>
        <v>55</v>
      </c>
      <c r="B56" t="str">
        <f>Sheet1!B55</f>
        <v>9/29/2009 18:24:37</v>
      </c>
      <c r="C56" t="str">
        <f>Sheet1!E55</f>
        <v>rnldudnj6765`</v>
      </c>
      <c r="D56" t="str">
        <f t="shared" si="6"/>
        <v>rnldudnj6765`</v>
      </c>
      <c r="E56">
        <f>Sheet1!F55</f>
        <v>11</v>
      </c>
      <c r="F56">
        <f>VLOOKUP(Sheet1!G55,Sheet3!$B$1:$C$2,2,FALSE)</f>
        <v>1</v>
      </c>
      <c r="G56">
        <f>VLOOKUP(Sheet1!H55,Sheet3!$B$52:$C$74,2,0)</f>
        <v>5</v>
      </c>
      <c r="H56">
        <f>VLOOKUP(Sheet1!I55,Sheet3!$B$5:$C$9,2,FALSE)</f>
        <v>1</v>
      </c>
      <c r="I56">
        <v>2</v>
      </c>
      <c r="K56">
        <f>Sheet1!K55</f>
        <v>15</v>
      </c>
      <c r="L56">
        <f>Sheet1!L55</f>
        <v>70</v>
      </c>
      <c r="M56" s="2">
        <v>3</v>
      </c>
      <c r="N56">
        <f>IF(ISNUMBER(SEARCH("습관적으로",Sheet1!$M55)),1,0)</f>
        <v>0</v>
      </c>
      <c r="O56">
        <f>IF(ISNUMBER(SEARCH("나에 대해 알리고 싶어서",Sheet1!$M55)),1,0)</f>
        <v>0</v>
      </c>
      <c r="P56">
        <f>IF(ISNUMBER(SEARCH("새로운 소식을 알리고 싶어서",Sheet1!$M55)),1,0)</f>
        <v>1</v>
      </c>
      <c r="Q56">
        <f>IF(ISNUMBER(SEARCH("주변 사람들과 관계 맺고 싶어서",Sheet1!$M55)),1,0)</f>
        <v>0</v>
      </c>
      <c r="R56">
        <f>IF(ISNUMBER(SEARCH("다른 사람들과 감정을 공유하고 싶어서",Sheet1!$M55)),1,0)</f>
        <v>0</v>
      </c>
      <c r="S56">
        <f>IF(ISNUMBER(SEARCH("재미있어서",Sheet1!$M55)),1,0)</f>
        <v>0</v>
      </c>
      <c r="T56">
        <f t="shared" si="5"/>
        <v>0</v>
      </c>
      <c r="V56" s="2">
        <v>1</v>
      </c>
      <c r="X56">
        <f>IF(ISNUMBER(SEARCH("me2day 웹페이지",Sheet1!$N55)),1,0)</f>
        <v>1</v>
      </c>
      <c r="Y56">
        <f>IF(ISNUMBER(SEARCH("핸드폰",Sheet1!$N55)),1,0)</f>
        <v>0</v>
      </c>
      <c r="Z56">
        <f>IF(ISNUMBER(SEARCH("블로그",Sheet1!$N55)),1,0)</f>
        <v>0</v>
      </c>
      <c r="AA56">
        <f>IF(ISNUMBER(SEARCH("개인 포탈 서비스",Sheet1!$N55)),1,0)</f>
        <v>0</v>
      </c>
      <c r="AB56">
        <f>IF(ISNUMBER(SEARCH("me2day 어플리케이션",Sheet1!$N55)),1,0)</f>
        <v>0</v>
      </c>
      <c r="AC56">
        <f t="shared" si="1"/>
        <v>0</v>
      </c>
      <c r="AD56">
        <f>IF(Sheet1!O55="있다",1,2)</f>
        <v>1</v>
      </c>
      <c r="AE56">
        <f>Sheet1!P55</f>
        <v>7</v>
      </c>
      <c r="AF56" s="2" t="s">
        <v>879</v>
      </c>
      <c r="AH56">
        <f>IF(ISNUMBER(SEARCH("주변 사람들의 소식",Sheet1!$Q55)),1,0)</f>
        <v>1</v>
      </c>
      <c r="AI56">
        <f>IF(ISNUMBER(SEARCH("관심 분야에 대한 소식",Sheet1!$Q55)),1,0)</f>
        <v>1</v>
      </c>
      <c r="AJ56">
        <f>IF(ISNUMBER(SEARCH("관심 분야는 아니지만 사회적 이슈에 대한 소식",Sheet1!$Q55)),1,0)</f>
        <v>1</v>
      </c>
      <c r="AK56">
        <f>IF(ISNUMBER(SEARCH("업무와 관련된 소식",Sheet1!$Q55)),1,0)</f>
        <v>1</v>
      </c>
      <c r="AL56">
        <f t="shared" si="2"/>
        <v>0</v>
      </c>
      <c r="AM56">
        <f>Sheet1!R55</f>
        <v>5</v>
      </c>
      <c r="AN56">
        <v>1</v>
      </c>
      <c r="AP56">
        <f>IF(ISNUMBER(SEARCH("오프라인에서의 친구 관계와 같다",Sheet1!$S55)),1,0)</f>
        <v>1</v>
      </c>
      <c r="AQ56">
        <f>IF(ISNUMBER(SEARCH("오프라인에서의 친구와는 다르지만 친밀감을 나누는 관계이다",Sheet1!$S55)),1,0)</f>
        <v>0</v>
      </c>
      <c r="AR56">
        <f>IF(ISNUMBER(SEARCH("새로운 정보나 글을 주고 받는 관계이다",Sheet1!$S55)),1,0)</f>
        <v>0</v>
      </c>
      <c r="AS56">
        <f>IF(ISNUMBER(SEARCH("단지 친구 신청과 수락으로 이루어진 형식적인 관계이다",Sheet1!$S55)),1,0)</f>
        <v>0</v>
      </c>
      <c r="AT56">
        <f>IF(ISNUMBER(SEARCH("아무 관계도 아니다",Sheet1!$S55)),1,0)</f>
        <v>0</v>
      </c>
      <c r="AU56">
        <f t="shared" si="3"/>
        <v>0</v>
      </c>
      <c r="AV56">
        <v>3</v>
      </c>
      <c r="AX56">
        <f>IF(ISNUMBER(SEARCH("미투데이 서비스 이용은 정보를 얻기 위함이다",Sheet1!$T55)),1,0)</f>
        <v>0</v>
      </c>
      <c r="AY56">
        <f>IF(ISNUMBER(SEARCH("미투데이 서비스 이용은 오락을 추구하기 위함이다",Sheet1!$T55)),1,0)</f>
        <v>0</v>
      </c>
      <c r="AZ56">
        <f>IF(ISNUMBER(SEARCH("미투데이 서비스 이용은 대인관계 형성과 확충을 위함이다",Sheet1!$T55)),1,0)</f>
        <v>1</v>
      </c>
      <c r="BA56">
        <f>IF(ISNUMBER(SEARCH("미투데이 서비스 이용은  직장(혹은 특정 그룹) 내 커뮤니케이션을 위함이다",Sheet1!$T55)),1,0)</f>
        <v>0</v>
      </c>
      <c r="BB56">
        <f t="shared" si="4"/>
        <v>0</v>
      </c>
      <c r="BC56">
        <f>Sheet1!U55</f>
        <v>7</v>
      </c>
      <c r="BD56">
        <f>Sheet1!V55</f>
        <v>7</v>
      </c>
      <c r="BE56">
        <f>Sheet1!W55</f>
        <v>7</v>
      </c>
      <c r="BF56">
        <f>Sheet1!X55</f>
        <v>7</v>
      </c>
      <c r="BG56">
        <f>Sheet1!Y55</f>
        <v>7</v>
      </c>
      <c r="BH56">
        <f>Sheet1!Z55</f>
        <v>7</v>
      </c>
      <c r="BI56">
        <f>Sheet1!AA55</f>
        <v>7</v>
      </c>
      <c r="BJ56">
        <f>Sheet1!AB55</f>
        <v>7</v>
      </c>
      <c r="BK56">
        <f>Sheet1!AC55</f>
        <v>7</v>
      </c>
      <c r="BL56">
        <f>Sheet1!AD55</f>
        <v>7</v>
      </c>
      <c r="BM56">
        <f>Sheet1!AE55</f>
        <v>7</v>
      </c>
      <c r="BN56">
        <f>Sheet1!AF55</f>
        <v>7</v>
      </c>
      <c r="BO56">
        <f>Sheet1!AG55</f>
        <v>7</v>
      </c>
      <c r="BP56">
        <f>Sheet1!AH55</f>
        <v>7</v>
      </c>
      <c r="BQ56">
        <f>Sheet1!AI55</f>
        <v>7</v>
      </c>
      <c r="BR56">
        <f>Sheet1!AJ55</f>
        <v>7</v>
      </c>
      <c r="BS56">
        <f>Sheet1!AK55</f>
        <v>7</v>
      </c>
      <c r="BT56">
        <f>Sheet1!AL55</f>
        <v>7</v>
      </c>
      <c r="BU56">
        <f>Sheet1!AM55</f>
        <v>7</v>
      </c>
      <c r="BV56">
        <f>Sheet1!AN55</f>
        <v>7</v>
      </c>
      <c r="BW56">
        <f>Sheet1!AO55</f>
        <v>7</v>
      </c>
      <c r="BX56">
        <f>Sheet1!AP55</f>
        <v>7</v>
      </c>
      <c r="BY56">
        <f>Sheet1!AQ55</f>
        <v>7</v>
      </c>
      <c r="BZ56">
        <f>Sheet1!AR55</f>
        <v>7</v>
      </c>
      <c r="CA56">
        <f>Sheet1!AS55</f>
        <v>7</v>
      </c>
      <c r="CB56">
        <f>Sheet1!AT55</f>
        <v>7</v>
      </c>
      <c r="CC56">
        <f>Sheet1!AU55</f>
        <v>7</v>
      </c>
      <c r="CD56">
        <f>Sheet1!AV55</f>
        <v>7</v>
      </c>
      <c r="CE56">
        <f>Sheet1!AW55</f>
        <v>7</v>
      </c>
      <c r="CF56">
        <f>Sheet1!AX55</f>
        <v>1</v>
      </c>
      <c r="CG56">
        <f>Sheet1!AY55</f>
        <v>7</v>
      </c>
      <c r="CH56">
        <f>Sheet1!AZ55</f>
        <v>1</v>
      </c>
      <c r="CI56">
        <f>Sheet1!BA55</f>
        <v>7</v>
      </c>
      <c r="CJ56">
        <f>Sheet1!BB55</f>
        <v>7</v>
      </c>
      <c r="CK56">
        <f>Sheet1!BC55</f>
        <v>7</v>
      </c>
      <c r="CL56">
        <f>Sheet1!BD55</f>
        <v>7</v>
      </c>
      <c r="CM56">
        <f>Sheet1!BE55</f>
        <v>7</v>
      </c>
      <c r="CN56">
        <f>Sheet1!BF55</f>
        <v>7</v>
      </c>
      <c r="CO56">
        <f>Sheet1!BG55</f>
        <v>7</v>
      </c>
      <c r="CP56">
        <f>Sheet1!BH55</f>
        <v>7</v>
      </c>
      <c r="CQ56">
        <f>Sheet1!BI55</f>
        <v>7</v>
      </c>
      <c r="CR56">
        <f>Sheet1!BJ55</f>
        <v>7</v>
      </c>
      <c r="CS56">
        <f>Sheet1!BK55</f>
        <v>1</v>
      </c>
      <c r="CT56">
        <f>Sheet1!BL55</f>
        <v>7</v>
      </c>
    </row>
    <row r="57" spans="1:98">
      <c r="A57">
        <f>Sheet1!A56</f>
        <v>56</v>
      </c>
      <c r="B57" t="str">
        <f>Sheet1!B56</f>
        <v>9/29/2009 18:25:55</v>
      </c>
      <c r="C57" t="str">
        <f>Sheet1!E56</f>
        <v>sizzmaru</v>
      </c>
      <c r="D57" t="str">
        <f t="shared" si="6"/>
        <v>sizzmaru</v>
      </c>
      <c r="E57">
        <f>Sheet1!F56</f>
        <v>25</v>
      </c>
      <c r="F57">
        <f>VLOOKUP(Sheet1!G56,Sheet3!$B$1:$C$2,2,FALSE)</f>
        <v>1</v>
      </c>
      <c r="G57">
        <f>VLOOKUP(Sheet1!H56,Sheet3!$B$52:$C$74,2,0)</f>
        <v>6</v>
      </c>
      <c r="H57">
        <f>VLOOKUP(Sheet1!I56,Sheet3!$B$5:$C$9,2,FALSE)</f>
        <v>1</v>
      </c>
      <c r="I57">
        <v>2</v>
      </c>
      <c r="K57">
        <f>Sheet1!K56</f>
        <v>4</v>
      </c>
      <c r="L57">
        <f>Sheet1!L56</f>
        <v>40</v>
      </c>
      <c r="M57" s="2" t="s">
        <v>784</v>
      </c>
      <c r="N57">
        <f>IF(ISNUMBER(SEARCH("습관적으로",Sheet1!$M56)),1,0)</f>
        <v>1</v>
      </c>
      <c r="O57">
        <f>IF(ISNUMBER(SEARCH("나에 대해 알리고 싶어서",Sheet1!$M56)),1,0)</f>
        <v>1</v>
      </c>
      <c r="P57">
        <f>IF(ISNUMBER(SEARCH("새로운 소식을 알리고 싶어서",Sheet1!$M56)),1,0)</f>
        <v>0</v>
      </c>
      <c r="Q57">
        <f>IF(ISNUMBER(SEARCH("주변 사람들과 관계 맺고 싶어서",Sheet1!$M56)),1,0)</f>
        <v>0</v>
      </c>
      <c r="R57">
        <f>IF(ISNUMBER(SEARCH("다른 사람들과 감정을 공유하고 싶어서",Sheet1!$M56)),1,0)</f>
        <v>1</v>
      </c>
      <c r="S57">
        <f>IF(ISNUMBER(SEARCH("재미있어서",Sheet1!$M56)),1,0)</f>
        <v>0</v>
      </c>
      <c r="T57">
        <f t="shared" si="5"/>
        <v>0</v>
      </c>
      <c r="V57" s="2" t="s">
        <v>877</v>
      </c>
      <c r="X57">
        <f>IF(ISNUMBER(SEARCH("me2day 웹페이지",Sheet1!$N56)),1,0)</f>
        <v>1</v>
      </c>
      <c r="Y57">
        <f>IF(ISNUMBER(SEARCH("핸드폰",Sheet1!$N56)),1,0)</f>
        <v>1</v>
      </c>
      <c r="Z57">
        <f>IF(ISNUMBER(SEARCH("블로그",Sheet1!$N56)),1,0)</f>
        <v>0</v>
      </c>
      <c r="AA57">
        <f>IF(ISNUMBER(SEARCH("개인 포탈 서비스",Sheet1!$N56)),1,0)</f>
        <v>0</v>
      </c>
      <c r="AB57">
        <f>IF(ISNUMBER(SEARCH("me2day 어플리케이션",Sheet1!$N56)),1,0)</f>
        <v>0</v>
      </c>
      <c r="AC57">
        <f t="shared" si="1"/>
        <v>0</v>
      </c>
      <c r="AD57">
        <f>IF(Sheet1!O56="있다",1,2)</f>
        <v>1</v>
      </c>
      <c r="AE57">
        <f>Sheet1!P56</f>
        <v>6</v>
      </c>
      <c r="AF57" s="2" t="s">
        <v>786</v>
      </c>
      <c r="AH57">
        <f>IF(ISNUMBER(SEARCH("주변 사람들의 소식",Sheet1!$Q56)),1,0)</f>
        <v>1</v>
      </c>
      <c r="AI57">
        <f>IF(ISNUMBER(SEARCH("관심 분야에 대한 소식",Sheet1!$Q56)),1,0)</f>
        <v>0</v>
      </c>
      <c r="AJ57">
        <f>IF(ISNUMBER(SEARCH("관심 분야는 아니지만 사회적 이슈에 대한 소식",Sheet1!$Q56)),1,0)</f>
        <v>1</v>
      </c>
      <c r="AK57">
        <f>IF(ISNUMBER(SEARCH("업무와 관련된 소식",Sheet1!$Q56)),1,0)</f>
        <v>0</v>
      </c>
      <c r="AL57">
        <f t="shared" si="2"/>
        <v>0</v>
      </c>
      <c r="AM57">
        <f>Sheet1!R56</f>
        <v>5</v>
      </c>
      <c r="AN57" t="s">
        <v>876</v>
      </c>
      <c r="AP57">
        <f>IF(ISNUMBER(SEARCH("오프라인에서의 친구 관계와 같다",Sheet1!$S56)),1,0)</f>
        <v>0</v>
      </c>
      <c r="AQ57">
        <f>IF(ISNUMBER(SEARCH("오프라인에서의 친구와는 다르지만 친밀감을 나누는 관계이다",Sheet1!$S56)),1,0)</f>
        <v>1</v>
      </c>
      <c r="AR57">
        <f>IF(ISNUMBER(SEARCH("새로운 정보나 글을 주고 받는 관계이다",Sheet1!$S56)),1,0)</f>
        <v>1</v>
      </c>
      <c r="AS57">
        <f>IF(ISNUMBER(SEARCH("단지 친구 신청과 수락으로 이루어진 형식적인 관계이다",Sheet1!$S56)),1,0)</f>
        <v>0</v>
      </c>
      <c r="AT57">
        <f>IF(ISNUMBER(SEARCH("아무 관계도 아니다",Sheet1!$S56)),1,0)</f>
        <v>0</v>
      </c>
      <c r="AU57">
        <f t="shared" si="3"/>
        <v>0</v>
      </c>
      <c r="AV57" t="s">
        <v>786</v>
      </c>
      <c r="AX57">
        <f>IF(ISNUMBER(SEARCH("미투데이 서비스 이용은 정보를 얻기 위함이다",Sheet1!$T56)),1,0)</f>
        <v>1</v>
      </c>
      <c r="AY57">
        <f>IF(ISNUMBER(SEARCH("미투데이 서비스 이용은 오락을 추구하기 위함이다",Sheet1!$T56)),1,0)</f>
        <v>0</v>
      </c>
      <c r="AZ57">
        <f>IF(ISNUMBER(SEARCH("미투데이 서비스 이용은 대인관계 형성과 확충을 위함이다",Sheet1!$T56)),1,0)</f>
        <v>1</v>
      </c>
      <c r="BA57">
        <f>IF(ISNUMBER(SEARCH("미투데이 서비스 이용은  직장(혹은 특정 그룹) 내 커뮤니케이션을 위함이다",Sheet1!$T56)),1,0)</f>
        <v>0</v>
      </c>
      <c r="BB57">
        <f t="shared" si="4"/>
        <v>0</v>
      </c>
      <c r="BC57">
        <f>Sheet1!U56</f>
        <v>5</v>
      </c>
      <c r="BD57">
        <f>Sheet1!V56</f>
        <v>5</v>
      </c>
      <c r="BE57">
        <f>Sheet1!W56</f>
        <v>5</v>
      </c>
      <c r="BF57">
        <f>Sheet1!X56</f>
        <v>5</v>
      </c>
      <c r="BG57">
        <f>Sheet1!Y56</f>
        <v>7</v>
      </c>
      <c r="BH57">
        <f>Sheet1!Z56</f>
        <v>5</v>
      </c>
      <c r="BI57">
        <f>Sheet1!AA56</f>
        <v>7</v>
      </c>
      <c r="BJ57">
        <f>Sheet1!AB56</f>
        <v>4</v>
      </c>
      <c r="BK57">
        <f>Sheet1!AC56</f>
        <v>4</v>
      </c>
      <c r="BL57">
        <f>Sheet1!AD56</f>
        <v>3</v>
      </c>
      <c r="BM57">
        <f>Sheet1!AE56</f>
        <v>7</v>
      </c>
      <c r="BN57">
        <f>Sheet1!AF56</f>
        <v>7</v>
      </c>
      <c r="BO57">
        <f>Sheet1!AG56</f>
        <v>7</v>
      </c>
      <c r="BP57">
        <f>Sheet1!AH56</f>
        <v>6</v>
      </c>
      <c r="BQ57">
        <f>Sheet1!AI56</f>
        <v>7</v>
      </c>
      <c r="BR57">
        <f>Sheet1!AJ56</f>
        <v>7</v>
      </c>
      <c r="BS57">
        <f>Sheet1!AK56</f>
        <v>7</v>
      </c>
      <c r="BT57">
        <f>Sheet1!AL56</f>
        <v>7</v>
      </c>
      <c r="BU57">
        <f>Sheet1!AM56</f>
        <v>7</v>
      </c>
      <c r="BV57">
        <f>Sheet1!AN56</f>
        <v>2</v>
      </c>
      <c r="BW57">
        <f>Sheet1!AO56</f>
        <v>7</v>
      </c>
      <c r="BX57">
        <f>Sheet1!AP56</f>
        <v>7</v>
      </c>
      <c r="BY57">
        <f>Sheet1!AQ56</f>
        <v>6</v>
      </c>
      <c r="BZ57">
        <f>Sheet1!AR56</f>
        <v>7</v>
      </c>
      <c r="CA57">
        <f>Sheet1!AS56</f>
        <v>7</v>
      </c>
      <c r="CB57">
        <f>Sheet1!AT56</f>
        <v>6</v>
      </c>
      <c r="CC57">
        <f>Sheet1!AU56</f>
        <v>6</v>
      </c>
      <c r="CD57">
        <f>Sheet1!AV56</f>
        <v>7</v>
      </c>
      <c r="CE57">
        <f>Sheet1!AW56</f>
        <v>7</v>
      </c>
      <c r="CF57">
        <f>Sheet1!AX56</f>
        <v>4</v>
      </c>
      <c r="CG57">
        <f>Sheet1!AY56</f>
        <v>4</v>
      </c>
      <c r="CH57">
        <f>Sheet1!AZ56</f>
        <v>5</v>
      </c>
      <c r="CI57">
        <f>Sheet1!BA56</f>
        <v>3</v>
      </c>
      <c r="CJ57">
        <f>Sheet1!BB56</f>
        <v>6</v>
      </c>
      <c r="CK57">
        <f>Sheet1!BC56</f>
        <v>6</v>
      </c>
      <c r="CL57">
        <f>Sheet1!BD56</f>
        <v>6</v>
      </c>
      <c r="CM57">
        <f>Sheet1!BE56</f>
        <v>6</v>
      </c>
      <c r="CN57">
        <f>Sheet1!BF56</f>
        <v>6</v>
      </c>
      <c r="CO57">
        <f>Sheet1!BG56</f>
        <v>6</v>
      </c>
      <c r="CP57">
        <f>Sheet1!BH56</f>
        <v>6</v>
      </c>
      <c r="CQ57">
        <f>Sheet1!BI56</f>
        <v>7</v>
      </c>
      <c r="CR57">
        <f>Sheet1!BJ56</f>
        <v>7</v>
      </c>
      <c r="CS57">
        <f>Sheet1!BK56</f>
        <v>7</v>
      </c>
      <c r="CT57">
        <f>Sheet1!BL56</f>
        <v>3</v>
      </c>
    </row>
    <row r="58" spans="1:98">
      <c r="A58">
        <f>Sheet1!A57</f>
        <v>57</v>
      </c>
      <c r="B58" t="str">
        <f>Sheet1!B57</f>
        <v>9/29/2009 18:33:02</v>
      </c>
      <c r="C58" t="str">
        <f>Sheet1!E57</f>
        <v>jdj610</v>
      </c>
      <c r="D58" t="str">
        <f t="shared" si="6"/>
        <v>jdj610</v>
      </c>
      <c r="E58">
        <f>Sheet1!F57</f>
        <v>24</v>
      </c>
      <c r="F58">
        <f>VLOOKUP(Sheet1!G57,Sheet3!$B$1:$C$2,2,FALSE)</f>
        <v>1</v>
      </c>
      <c r="G58">
        <f>VLOOKUP(Sheet1!H57,Sheet3!$B$52:$C$74,2,0)</f>
        <v>2</v>
      </c>
      <c r="H58">
        <f>VLOOKUP(Sheet1!I57,Sheet3!$B$5:$C$9,2,FALSE)</f>
        <v>1</v>
      </c>
      <c r="I58">
        <v>4</v>
      </c>
      <c r="K58">
        <f>Sheet1!K57</f>
        <v>2</v>
      </c>
      <c r="L58">
        <f>Sheet1!L57</f>
        <v>10</v>
      </c>
      <c r="M58" s="2">
        <v>5</v>
      </c>
      <c r="N58">
        <f>IF(ISNUMBER(SEARCH("습관적으로",Sheet1!$M57)),1,0)</f>
        <v>0</v>
      </c>
      <c r="O58">
        <f>IF(ISNUMBER(SEARCH("나에 대해 알리고 싶어서",Sheet1!$M57)),1,0)</f>
        <v>0</v>
      </c>
      <c r="P58">
        <f>IF(ISNUMBER(SEARCH("새로운 소식을 알리고 싶어서",Sheet1!$M57)),1,0)</f>
        <v>0</v>
      </c>
      <c r="Q58">
        <f>IF(ISNUMBER(SEARCH("주변 사람들과 관계 맺고 싶어서",Sheet1!$M57)),1,0)</f>
        <v>0</v>
      </c>
      <c r="R58">
        <f>IF(ISNUMBER(SEARCH("다른 사람들과 감정을 공유하고 싶어서",Sheet1!$M57)),1,0)</f>
        <v>1</v>
      </c>
      <c r="S58">
        <f>IF(ISNUMBER(SEARCH("재미있어서",Sheet1!$M57)),1,0)</f>
        <v>0</v>
      </c>
      <c r="T58">
        <f t="shared" si="5"/>
        <v>0</v>
      </c>
      <c r="V58" s="2" t="s">
        <v>786</v>
      </c>
      <c r="X58">
        <f>IF(ISNUMBER(SEARCH("me2day 웹페이지",Sheet1!$N57)),1,0)</f>
        <v>1</v>
      </c>
      <c r="Y58">
        <f>IF(ISNUMBER(SEARCH("핸드폰",Sheet1!$N57)),1,0)</f>
        <v>0</v>
      </c>
      <c r="Z58">
        <f>IF(ISNUMBER(SEARCH("블로그",Sheet1!$N57)),1,0)</f>
        <v>1</v>
      </c>
      <c r="AA58">
        <f>IF(ISNUMBER(SEARCH("개인 포탈 서비스",Sheet1!$N57)),1,0)</f>
        <v>0</v>
      </c>
      <c r="AB58">
        <f>IF(ISNUMBER(SEARCH("me2day 어플리케이션",Sheet1!$N57)),1,0)</f>
        <v>0</v>
      </c>
      <c r="AC58">
        <f t="shared" si="1"/>
        <v>0</v>
      </c>
      <c r="AD58">
        <f>IF(Sheet1!O57="있다",1,2)</f>
        <v>1</v>
      </c>
      <c r="AE58">
        <f>Sheet1!P57</f>
        <v>4</v>
      </c>
      <c r="AF58" s="2">
        <v>1</v>
      </c>
      <c r="AH58">
        <f>IF(ISNUMBER(SEARCH("주변 사람들의 소식",Sheet1!$Q57)),1,0)</f>
        <v>1</v>
      </c>
      <c r="AI58">
        <f>IF(ISNUMBER(SEARCH("관심 분야에 대한 소식",Sheet1!$Q57)),1,0)</f>
        <v>0</v>
      </c>
      <c r="AJ58">
        <f>IF(ISNUMBER(SEARCH("관심 분야는 아니지만 사회적 이슈에 대한 소식",Sheet1!$Q57)),1,0)</f>
        <v>0</v>
      </c>
      <c r="AK58">
        <f>IF(ISNUMBER(SEARCH("업무와 관련된 소식",Sheet1!$Q57)),1,0)</f>
        <v>0</v>
      </c>
      <c r="AL58">
        <f t="shared" si="2"/>
        <v>0</v>
      </c>
      <c r="AM58">
        <f>Sheet1!R57</f>
        <v>5</v>
      </c>
      <c r="AN58">
        <v>3</v>
      </c>
      <c r="AP58">
        <f>IF(ISNUMBER(SEARCH("오프라인에서의 친구 관계와 같다",Sheet1!$S57)),1,0)</f>
        <v>0</v>
      </c>
      <c r="AQ58">
        <f>IF(ISNUMBER(SEARCH("오프라인에서의 친구와는 다르지만 친밀감을 나누는 관계이다",Sheet1!$S57)),1,0)</f>
        <v>0</v>
      </c>
      <c r="AR58">
        <f>IF(ISNUMBER(SEARCH("새로운 정보나 글을 주고 받는 관계이다",Sheet1!$S57)),1,0)</f>
        <v>1</v>
      </c>
      <c r="AS58">
        <f>IF(ISNUMBER(SEARCH("단지 친구 신청과 수락으로 이루어진 형식적인 관계이다",Sheet1!$S57)),1,0)</f>
        <v>0</v>
      </c>
      <c r="AT58">
        <f>IF(ISNUMBER(SEARCH("아무 관계도 아니다",Sheet1!$S57)),1,0)</f>
        <v>0</v>
      </c>
      <c r="AU58">
        <f t="shared" si="3"/>
        <v>0</v>
      </c>
      <c r="AV58">
        <v>2</v>
      </c>
      <c r="AX58">
        <f>IF(ISNUMBER(SEARCH("미투데이 서비스 이용은 정보를 얻기 위함이다",Sheet1!$T57)),1,0)</f>
        <v>0</v>
      </c>
      <c r="AY58">
        <f>IF(ISNUMBER(SEARCH("미투데이 서비스 이용은 오락을 추구하기 위함이다",Sheet1!$T57)),1,0)</f>
        <v>1</v>
      </c>
      <c r="AZ58">
        <f>IF(ISNUMBER(SEARCH("미투데이 서비스 이용은 대인관계 형성과 확충을 위함이다",Sheet1!$T57)),1,0)</f>
        <v>0</v>
      </c>
      <c r="BA58">
        <f>IF(ISNUMBER(SEARCH("미투데이 서비스 이용은  직장(혹은 특정 그룹) 내 커뮤니케이션을 위함이다",Sheet1!$T57)),1,0)</f>
        <v>0</v>
      </c>
      <c r="BB58">
        <f t="shared" si="4"/>
        <v>0</v>
      </c>
      <c r="BC58">
        <f>Sheet1!U57</f>
        <v>4</v>
      </c>
      <c r="BD58">
        <f>Sheet1!V57</f>
        <v>4</v>
      </c>
      <c r="BE58">
        <f>Sheet1!W57</f>
        <v>4</v>
      </c>
      <c r="BF58">
        <f>Sheet1!X57</f>
        <v>4</v>
      </c>
      <c r="BG58">
        <f>Sheet1!Y57</f>
        <v>7</v>
      </c>
      <c r="BH58">
        <f>Sheet1!Z57</f>
        <v>5</v>
      </c>
      <c r="BI58">
        <f>Sheet1!AA57</f>
        <v>5</v>
      </c>
      <c r="BJ58">
        <f>Sheet1!AB57</f>
        <v>5</v>
      </c>
      <c r="BK58">
        <f>Sheet1!AC57</f>
        <v>4</v>
      </c>
      <c r="BL58">
        <f>Sheet1!AD57</f>
        <v>6</v>
      </c>
      <c r="BM58">
        <f>Sheet1!AE57</f>
        <v>4</v>
      </c>
      <c r="BN58">
        <f>Sheet1!AF57</f>
        <v>6</v>
      </c>
      <c r="BO58">
        <f>Sheet1!AG57</f>
        <v>3</v>
      </c>
      <c r="BP58">
        <f>Sheet1!AH57</f>
        <v>5</v>
      </c>
      <c r="BQ58">
        <f>Sheet1!AI57</f>
        <v>6</v>
      </c>
      <c r="BR58">
        <f>Sheet1!AJ57</f>
        <v>5</v>
      </c>
      <c r="BS58">
        <f>Sheet1!AK57</f>
        <v>4</v>
      </c>
      <c r="BT58">
        <f>Sheet1!AL57</f>
        <v>5</v>
      </c>
      <c r="BU58">
        <f>Sheet1!AM57</f>
        <v>5</v>
      </c>
      <c r="BV58">
        <f>Sheet1!AN57</f>
        <v>2</v>
      </c>
      <c r="BW58">
        <f>Sheet1!AO57</f>
        <v>5</v>
      </c>
      <c r="BX58">
        <f>Sheet1!AP57</f>
        <v>5</v>
      </c>
      <c r="BY58">
        <f>Sheet1!AQ57</f>
        <v>4</v>
      </c>
      <c r="BZ58">
        <f>Sheet1!AR57</f>
        <v>5</v>
      </c>
      <c r="CA58">
        <f>Sheet1!AS57</f>
        <v>4</v>
      </c>
      <c r="CB58">
        <f>Sheet1!AT57</f>
        <v>6</v>
      </c>
      <c r="CC58">
        <f>Sheet1!AU57</f>
        <v>4</v>
      </c>
      <c r="CD58">
        <f>Sheet1!AV57</f>
        <v>3</v>
      </c>
      <c r="CE58">
        <f>Sheet1!AW57</f>
        <v>3</v>
      </c>
      <c r="CF58">
        <f>Sheet1!AX57</f>
        <v>3</v>
      </c>
      <c r="CG58">
        <f>Sheet1!AY57</f>
        <v>5</v>
      </c>
      <c r="CH58">
        <f>Sheet1!AZ57</f>
        <v>4</v>
      </c>
      <c r="CI58">
        <f>Sheet1!BA57</f>
        <v>5</v>
      </c>
      <c r="CJ58">
        <f>Sheet1!BB57</f>
        <v>3</v>
      </c>
      <c r="CK58">
        <f>Sheet1!BC57</f>
        <v>5</v>
      </c>
      <c r="CL58">
        <f>Sheet1!BD57</f>
        <v>4</v>
      </c>
      <c r="CM58">
        <f>Sheet1!BE57</f>
        <v>5</v>
      </c>
      <c r="CN58">
        <f>Sheet1!BF57</f>
        <v>4</v>
      </c>
      <c r="CO58">
        <f>Sheet1!BG57</f>
        <v>5</v>
      </c>
      <c r="CP58">
        <f>Sheet1!BH57</f>
        <v>5</v>
      </c>
      <c r="CQ58">
        <f>Sheet1!BI57</f>
        <v>4</v>
      </c>
      <c r="CR58">
        <f>Sheet1!BJ57</f>
        <v>5</v>
      </c>
      <c r="CS58">
        <f>Sheet1!BK57</f>
        <v>4</v>
      </c>
      <c r="CT58">
        <f>Sheet1!BL57</f>
        <v>5</v>
      </c>
    </row>
    <row r="59" spans="1:98">
      <c r="A59">
        <f>Sheet1!A58</f>
        <v>58</v>
      </c>
      <c r="B59" t="str">
        <f>Sheet1!B58</f>
        <v>9/29/2009 18:52:28</v>
      </c>
      <c r="C59" t="str">
        <f>Sheet1!E58</f>
        <v>by_jisu</v>
      </c>
      <c r="D59" t="str">
        <f t="shared" si="6"/>
        <v>by_jisu</v>
      </c>
      <c r="E59">
        <f>Sheet1!F58</f>
        <v>24</v>
      </c>
      <c r="F59">
        <f>VLOOKUP(Sheet1!G58,Sheet3!$B$1:$C$2,2,FALSE)</f>
        <v>2</v>
      </c>
      <c r="G59">
        <f>VLOOKUP(Sheet1!H58,Sheet3!$B$52:$C$74,2,0)</f>
        <v>2</v>
      </c>
      <c r="H59">
        <f>VLOOKUP(Sheet1!I58,Sheet3!$B$5:$C$9,2,FALSE)</f>
        <v>2</v>
      </c>
      <c r="I59">
        <v>1</v>
      </c>
      <c r="K59">
        <f>Sheet1!K58</f>
        <v>3</v>
      </c>
      <c r="L59">
        <f>Sheet1!L58</f>
        <v>3</v>
      </c>
      <c r="M59" s="2" t="s">
        <v>770</v>
      </c>
      <c r="N59">
        <f>IF(ISNUMBER(SEARCH("습관적으로",Sheet1!$M58)),1,0)</f>
        <v>1</v>
      </c>
      <c r="O59">
        <f>IF(ISNUMBER(SEARCH("나에 대해 알리고 싶어서",Sheet1!$M58)),1,0)</f>
        <v>0</v>
      </c>
      <c r="P59">
        <f>IF(ISNUMBER(SEARCH("새로운 소식을 알리고 싶어서",Sheet1!$M58)),1,0)</f>
        <v>0</v>
      </c>
      <c r="Q59">
        <f>IF(ISNUMBER(SEARCH("주변 사람들과 관계 맺고 싶어서",Sheet1!$M58)),1,0)</f>
        <v>0</v>
      </c>
      <c r="R59">
        <f>IF(ISNUMBER(SEARCH("다른 사람들과 감정을 공유하고 싶어서",Sheet1!$M58)),1,0)</f>
        <v>1</v>
      </c>
      <c r="S59">
        <f>IF(ISNUMBER(SEARCH("재미있어서",Sheet1!$M58)),1,0)</f>
        <v>0</v>
      </c>
      <c r="T59">
        <f t="shared" si="5"/>
        <v>0</v>
      </c>
      <c r="V59" s="2" t="s">
        <v>877</v>
      </c>
      <c r="X59">
        <f>IF(ISNUMBER(SEARCH("me2day 웹페이지",Sheet1!$N58)),1,0)</f>
        <v>1</v>
      </c>
      <c r="Y59">
        <f>IF(ISNUMBER(SEARCH("핸드폰",Sheet1!$N58)),1,0)</f>
        <v>1</v>
      </c>
      <c r="Z59">
        <f>IF(ISNUMBER(SEARCH("블로그",Sheet1!$N58)),1,0)</f>
        <v>0</v>
      </c>
      <c r="AA59">
        <f>IF(ISNUMBER(SEARCH("개인 포탈 서비스",Sheet1!$N58)),1,0)</f>
        <v>0</v>
      </c>
      <c r="AB59">
        <f>IF(ISNUMBER(SEARCH("me2day 어플리케이션",Sheet1!$N58)),1,0)</f>
        <v>0</v>
      </c>
      <c r="AC59">
        <f t="shared" si="1"/>
        <v>0</v>
      </c>
      <c r="AD59">
        <f>IF(Sheet1!O58="있다",1,2)</f>
        <v>1</v>
      </c>
      <c r="AE59">
        <f>Sheet1!P58</f>
        <v>6</v>
      </c>
      <c r="AF59" s="2">
        <v>1</v>
      </c>
      <c r="AH59">
        <f>IF(ISNUMBER(SEARCH("주변 사람들의 소식",Sheet1!$Q58)),1,0)</f>
        <v>1</v>
      </c>
      <c r="AI59">
        <f>IF(ISNUMBER(SEARCH("관심 분야에 대한 소식",Sheet1!$Q58)),1,0)</f>
        <v>0</v>
      </c>
      <c r="AJ59">
        <f>IF(ISNUMBER(SEARCH("관심 분야는 아니지만 사회적 이슈에 대한 소식",Sheet1!$Q58)),1,0)</f>
        <v>0</v>
      </c>
      <c r="AK59">
        <f>IF(ISNUMBER(SEARCH("업무와 관련된 소식",Sheet1!$Q58)),1,0)</f>
        <v>0</v>
      </c>
      <c r="AL59">
        <f t="shared" si="2"/>
        <v>0</v>
      </c>
      <c r="AM59">
        <f>Sheet1!R58</f>
        <v>6</v>
      </c>
      <c r="AN59">
        <v>2</v>
      </c>
      <c r="AP59">
        <f>IF(ISNUMBER(SEARCH("오프라인에서의 친구 관계와 같다",Sheet1!$S58)),1,0)</f>
        <v>0</v>
      </c>
      <c r="AQ59">
        <f>IF(ISNUMBER(SEARCH("오프라인에서의 친구와는 다르지만 친밀감을 나누는 관계이다",Sheet1!$S58)),1,0)</f>
        <v>1</v>
      </c>
      <c r="AR59">
        <f>IF(ISNUMBER(SEARCH("새로운 정보나 글을 주고 받는 관계이다",Sheet1!$S58)),1,0)</f>
        <v>0</v>
      </c>
      <c r="AS59">
        <f>IF(ISNUMBER(SEARCH("단지 친구 신청과 수락으로 이루어진 형식적인 관계이다",Sheet1!$S58)),1,0)</f>
        <v>0</v>
      </c>
      <c r="AT59">
        <f>IF(ISNUMBER(SEARCH("아무 관계도 아니다",Sheet1!$S58)),1,0)</f>
        <v>0</v>
      </c>
      <c r="AU59">
        <f t="shared" si="3"/>
        <v>0</v>
      </c>
      <c r="AV59">
        <v>3</v>
      </c>
      <c r="AX59">
        <f>IF(ISNUMBER(SEARCH("미투데이 서비스 이용은 정보를 얻기 위함이다",Sheet1!$T58)),1,0)</f>
        <v>0</v>
      </c>
      <c r="AY59">
        <f>IF(ISNUMBER(SEARCH("미투데이 서비스 이용은 오락을 추구하기 위함이다",Sheet1!$T58)),1,0)</f>
        <v>0</v>
      </c>
      <c r="AZ59">
        <f>IF(ISNUMBER(SEARCH("미투데이 서비스 이용은 대인관계 형성과 확충을 위함이다",Sheet1!$T58)),1,0)</f>
        <v>1</v>
      </c>
      <c r="BA59">
        <f>IF(ISNUMBER(SEARCH("미투데이 서비스 이용은  직장(혹은 특정 그룹) 내 커뮤니케이션을 위함이다",Sheet1!$T58)),1,0)</f>
        <v>0</v>
      </c>
      <c r="BB59">
        <f t="shared" si="4"/>
        <v>0</v>
      </c>
      <c r="BC59">
        <f>Sheet1!U58</f>
        <v>5</v>
      </c>
      <c r="BD59">
        <f>Sheet1!V58</f>
        <v>4</v>
      </c>
      <c r="BE59">
        <f>Sheet1!W58</f>
        <v>5</v>
      </c>
      <c r="BF59">
        <f>Sheet1!X58</f>
        <v>6</v>
      </c>
      <c r="BG59">
        <f>Sheet1!Y58</f>
        <v>5</v>
      </c>
      <c r="BH59">
        <f>Sheet1!Z58</f>
        <v>5</v>
      </c>
      <c r="BI59">
        <f>Sheet1!AA58</f>
        <v>4</v>
      </c>
      <c r="BJ59">
        <f>Sheet1!AB58</f>
        <v>5</v>
      </c>
      <c r="BK59">
        <f>Sheet1!AC58</f>
        <v>6</v>
      </c>
      <c r="BL59">
        <f>Sheet1!AD58</f>
        <v>6</v>
      </c>
      <c r="BM59">
        <f>Sheet1!AE58</f>
        <v>5</v>
      </c>
      <c r="BN59">
        <f>Sheet1!AF58</f>
        <v>5</v>
      </c>
      <c r="BO59">
        <f>Sheet1!AG58</f>
        <v>5</v>
      </c>
      <c r="BP59">
        <f>Sheet1!AH58</f>
        <v>4</v>
      </c>
      <c r="BQ59">
        <f>Sheet1!AI58</f>
        <v>6</v>
      </c>
      <c r="BR59">
        <f>Sheet1!AJ58</f>
        <v>6</v>
      </c>
      <c r="BS59">
        <f>Sheet1!AK58</f>
        <v>6</v>
      </c>
      <c r="BT59">
        <f>Sheet1!AL58</f>
        <v>6</v>
      </c>
      <c r="BU59">
        <f>Sheet1!AM58</f>
        <v>6</v>
      </c>
      <c r="BV59">
        <f>Sheet1!AN58</f>
        <v>2</v>
      </c>
      <c r="BW59">
        <f>Sheet1!AO58</f>
        <v>5</v>
      </c>
      <c r="BX59">
        <f>Sheet1!AP58</f>
        <v>6</v>
      </c>
      <c r="BY59">
        <f>Sheet1!AQ58</f>
        <v>6</v>
      </c>
      <c r="BZ59">
        <f>Sheet1!AR58</f>
        <v>6</v>
      </c>
      <c r="CA59">
        <f>Sheet1!AS58</f>
        <v>6</v>
      </c>
      <c r="CB59">
        <f>Sheet1!AT58</f>
        <v>6</v>
      </c>
      <c r="CC59">
        <f>Sheet1!AU58</f>
        <v>4</v>
      </c>
      <c r="CD59">
        <f>Sheet1!AV58</f>
        <v>6</v>
      </c>
      <c r="CE59">
        <f>Sheet1!AW58</f>
        <v>6</v>
      </c>
      <c r="CF59">
        <f>Sheet1!AX58</f>
        <v>5</v>
      </c>
      <c r="CG59">
        <f>Sheet1!AY58</f>
        <v>4</v>
      </c>
      <c r="CH59">
        <f>Sheet1!AZ58</f>
        <v>6</v>
      </c>
      <c r="CI59">
        <f>Sheet1!BA58</f>
        <v>6</v>
      </c>
      <c r="CJ59">
        <f>Sheet1!BB58</f>
        <v>6</v>
      </c>
      <c r="CK59">
        <f>Sheet1!BC58</f>
        <v>6</v>
      </c>
      <c r="CL59">
        <f>Sheet1!BD58</f>
        <v>5</v>
      </c>
      <c r="CM59">
        <f>Sheet1!BE58</f>
        <v>5</v>
      </c>
      <c r="CN59">
        <f>Sheet1!BF58</f>
        <v>6</v>
      </c>
      <c r="CO59">
        <f>Sheet1!BG58</f>
        <v>6</v>
      </c>
      <c r="CP59">
        <f>Sheet1!BH58</f>
        <v>7</v>
      </c>
      <c r="CQ59">
        <f>Sheet1!BI58</f>
        <v>7</v>
      </c>
      <c r="CR59">
        <f>Sheet1!BJ58</f>
        <v>7</v>
      </c>
      <c r="CS59">
        <f>Sheet1!BK58</f>
        <v>3</v>
      </c>
      <c r="CT59">
        <f>Sheet1!BL58</f>
        <v>3</v>
      </c>
    </row>
    <row r="60" spans="1:98">
      <c r="A60">
        <f>Sheet1!A59</f>
        <v>59</v>
      </c>
      <c r="B60" t="str">
        <f>Sheet1!B59</f>
        <v>9/29/2009 19:11:36</v>
      </c>
      <c r="C60" t="str">
        <f>Sheet1!E59</f>
        <v>chlgpwls3210</v>
      </c>
      <c r="D60" t="str">
        <f t="shared" si="6"/>
        <v>chlgpwls3210</v>
      </c>
      <c r="E60">
        <f>Sheet1!F59</f>
        <v>14</v>
      </c>
      <c r="F60">
        <f>VLOOKUP(Sheet1!G59,Sheet3!$B$1:$C$2,2,FALSE)</f>
        <v>2</v>
      </c>
      <c r="G60">
        <f>VLOOKUP(Sheet1!H59,Sheet3!$B$52:$C$74,2,0)</f>
        <v>4</v>
      </c>
      <c r="H60">
        <f>VLOOKUP(Sheet1!I59,Sheet3!$B$5:$C$9,2,FALSE)</f>
        <v>1</v>
      </c>
      <c r="I60">
        <v>1</v>
      </c>
      <c r="K60">
        <f>Sheet1!K59</f>
        <v>10</v>
      </c>
      <c r="L60">
        <f>Sheet1!L59</f>
        <v>20</v>
      </c>
      <c r="M60" s="2">
        <v>6</v>
      </c>
      <c r="N60">
        <f>IF(ISNUMBER(SEARCH("습관적으로",Sheet1!$M59)),1,0)</f>
        <v>0</v>
      </c>
      <c r="O60">
        <f>IF(ISNUMBER(SEARCH("나에 대해 알리고 싶어서",Sheet1!$M59)),1,0)</f>
        <v>0</v>
      </c>
      <c r="P60">
        <f>IF(ISNUMBER(SEARCH("새로운 소식을 알리고 싶어서",Sheet1!$M59)),1,0)</f>
        <v>0</v>
      </c>
      <c r="Q60">
        <f>IF(ISNUMBER(SEARCH("주변 사람들과 관계 맺고 싶어서",Sheet1!$M59)),1,0)</f>
        <v>0</v>
      </c>
      <c r="R60">
        <f>IF(ISNUMBER(SEARCH("다른 사람들과 감정을 공유하고 싶어서",Sheet1!$M59)),1,0)</f>
        <v>0</v>
      </c>
      <c r="S60">
        <f>IF(ISNUMBER(SEARCH("재미있어서",Sheet1!$M59)),1,0)</f>
        <v>1</v>
      </c>
      <c r="T60">
        <f t="shared" si="5"/>
        <v>0</v>
      </c>
      <c r="V60" s="2">
        <v>1</v>
      </c>
      <c r="X60">
        <f>IF(ISNUMBER(SEARCH("me2day 웹페이지",Sheet1!$N59)),1,0)</f>
        <v>1</v>
      </c>
      <c r="Y60">
        <f>IF(ISNUMBER(SEARCH("핸드폰",Sheet1!$N59)),1,0)</f>
        <v>0</v>
      </c>
      <c r="Z60">
        <f>IF(ISNUMBER(SEARCH("블로그",Sheet1!$N59)),1,0)</f>
        <v>0</v>
      </c>
      <c r="AA60">
        <f>IF(ISNUMBER(SEARCH("개인 포탈 서비스",Sheet1!$N59)),1,0)</f>
        <v>0</v>
      </c>
      <c r="AB60">
        <f>IF(ISNUMBER(SEARCH("me2day 어플리케이션",Sheet1!$N59)),1,0)</f>
        <v>0</v>
      </c>
      <c r="AC60">
        <f t="shared" si="1"/>
        <v>0</v>
      </c>
      <c r="AD60">
        <f>IF(Sheet1!O59="있다",1,2)</f>
        <v>2</v>
      </c>
      <c r="AE60">
        <f>Sheet1!P59</f>
        <v>3</v>
      </c>
      <c r="AF60" s="2">
        <v>1</v>
      </c>
      <c r="AH60">
        <f>IF(ISNUMBER(SEARCH("주변 사람들의 소식",Sheet1!$Q59)),1,0)</f>
        <v>1</v>
      </c>
      <c r="AI60">
        <f>IF(ISNUMBER(SEARCH("관심 분야에 대한 소식",Sheet1!$Q59)),1,0)</f>
        <v>0</v>
      </c>
      <c r="AJ60">
        <f>IF(ISNUMBER(SEARCH("관심 분야는 아니지만 사회적 이슈에 대한 소식",Sheet1!$Q59)),1,0)</f>
        <v>0</v>
      </c>
      <c r="AK60">
        <f>IF(ISNUMBER(SEARCH("업무와 관련된 소식",Sheet1!$Q59)),1,0)</f>
        <v>0</v>
      </c>
      <c r="AL60">
        <f t="shared" si="2"/>
        <v>0</v>
      </c>
      <c r="AM60">
        <f>Sheet1!R59</f>
        <v>4</v>
      </c>
      <c r="AN60" t="s">
        <v>815</v>
      </c>
      <c r="AP60">
        <f>IF(ISNUMBER(SEARCH("오프라인에서의 친구 관계와 같다",Sheet1!$S59)),1,0)</f>
        <v>1</v>
      </c>
      <c r="AQ60">
        <f>IF(ISNUMBER(SEARCH("오프라인에서의 친구와는 다르지만 친밀감을 나누는 관계이다",Sheet1!$S59)),1,0)</f>
        <v>0</v>
      </c>
      <c r="AR60">
        <f>IF(ISNUMBER(SEARCH("새로운 정보나 글을 주고 받는 관계이다",Sheet1!$S59)),1,0)</f>
        <v>0</v>
      </c>
      <c r="AS60">
        <f>IF(ISNUMBER(SEARCH("단지 친구 신청과 수락으로 이루어진 형식적인 관계이다",Sheet1!$S59)),1,0)</f>
        <v>1</v>
      </c>
      <c r="AT60">
        <f>IF(ISNUMBER(SEARCH("아무 관계도 아니다",Sheet1!$S59)),1,0)</f>
        <v>0</v>
      </c>
      <c r="AU60">
        <f t="shared" si="3"/>
        <v>0</v>
      </c>
      <c r="AV60" t="s">
        <v>773</v>
      </c>
      <c r="AW60" t="s">
        <v>909</v>
      </c>
      <c r="AX60">
        <f>IF(ISNUMBER(SEARCH("미투데이 서비스 이용은 정보를 얻기 위함이다",Sheet1!$T59)),1,0)</f>
        <v>0</v>
      </c>
      <c r="AY60">
        <f>IF(ISNUMBER(SEARCH("미투데이 서비스 이용은 오락을 추구하기 위함이다",Sheet1!$T59)),1,0)</f>
        <v>1</v>
      </c>
      <c r="AZ60">
        <f>IF(ISNUMBER(SEARCH("미투데이 서비스 이용은 대인관계 형성과 확충을 위함이다",Sheet1!$T59)),1,0)</f>
        <v>0</v>
      </c>
      <c r="BA60">
        <f>IF(ISNUMBER(SEARCH("미투데이 서비스 이용은  직장(혹은 특정 그룹) 내 커뮤니케이션을 위함이다",Sheet1!$T59)),1,0)</f>
        <v>0</v>
      </c>
      <c r="BB60">
        <f t="shared" si="4"/>
        <v>1</v>
      </c>
      <c r="BC60">
        <f>Sheet1!U59</f>
        <v>2</v>
      </c>
      <c r="BD60">
        <f>Sheet1!V59</f>
        <v>6</v>
      </c>
      <c r="BE60">
        <f>Sheet1!W59</f>
        <v>3</v>
      </c>
      <c r="BF60">
        <f>Sheet1!X59</f>
        <v>2</v>
      </c>
      <c r="BG60">
        <f>Sheet1!Y59</f>
        <v>3</v>
      </c>
      <c r="BH60">
        <f>Sheet1!Z59</f>
        <v>2</v>
      </c>
      <c r="BI60">
        <f>Sheet1!AA59</f>
        <v>1</v>
      </c>
      <c r="BJ60">
        <f>Sheet1!AB59</f>
        <v>4</v>
      </c>
      <c r="BK60">
        <f>Sheet1!AC59</f>
        <v>2</v>
      </c>
      <c r="BL60">
        <f>Sheet1!AD59</f>
        <v>2</v>
      </c>
      <c r="BM60">
        <f>Sheet1!AE59</f>
        <v>5</v>
      </c>
      <c r="BN60">
        <f>Sheet1!AF59</f>
        <v>3</v>
      </c>
      <c r="BO60">
        <f>Sheet1!AG59</f>
        <v>3</v>
      </c>
      <c r="BP60">
        <f>Sheet1!AH59</f>
        <v>2</v>
      </c>
      <c r="BQ60">
        <f>Sheet1!AI59</f>
        <v>2</v>
      </c>
      <c r="BR60">
        <f>Sheet1!AJ59</f>
        <v>2</v>
      </c>
      <c r="BS60">
        <f>Sheet1!AK59</f>
        <v>2</v>
      </c>
      <c r="BT60">
        <f>Sheet1!AL59</f>
        <v>2</v>
      </c>
      <c r="BU60">
        <f>Sheet1!AM59</f>
        <v>5</v>
      </c>
      <c r="BV60">
        <f>Sheet1!AN59</f>
        <v>2</v>
      </c>
      <c r="BW60">
        <f>Sheet1!AO59</f>
        <v>7</v>
      </c>
      <c r="BX60">
        <f>Sheet1!AP59</f>
        <v>7</v>
      </c>
      <c r="BY60">
        <f>Sheet1!AQ59</f>
        <v>7</v>
      </c>
      <c r="BZ60">
        <f>Sheet1!AR59</f>
        <v>6</v>
      </c>
      <c r="CA60">
        <f>Sheet1!AS59</f>
        <v>6</v>
      </c>
      <c r="CB60">
        <f>Sheet1!AT59</f>
        <v>4</v>
      </c>
      <c r="CC60">
        <f>Sheet1!AU59</f>
        <v>6</v>
      </c>
      <c r="CD60">
        <f>Sheet1!AV59</f>
        <v>7</v>
      </c>
      <c r="CE60">
        <f>Sheet1!AW59</f>
        <v>7</v>
      </c>
      <c r="CF60">
        <f>Sheet1!AX59</f>
        <v>6</v>
      </c>
      <c r="CG60">
        <f>Sheet1!AY59</f>
        <v>5</v>
      </c>
      <c r="CH60">
        <f>Sheet1!AZ59</f>
        <v>7</v>
      </c>
      <c r="CI60">
        <f>Sheet1!BA59</f>
        <v>5</v>
      </c>
      <c r="CJ60">
        <f>Sheet1!BB59</f>
        <v>4</v>
      </c>
      <c r="CK60">
        <f>Sheet1!BC59</f>
        <v>6</v>
      </c>
      <c r="CL60">
        <f>Sheet1!BD59</f>
        <v>6</v>
      </c>
      <c r="CM60">
        <f>Sheet1!BE59</f>
        <v>5</v>
      </c>
      <c r="CN60">
        <f>Sheet1!BF59</f>
        <v>5</v>
      </c>
      <c r="CO60">
        <f>Sheet1!BG59</f>
        <v>5</v>
      </c>
      <c r="CP60">
        <f>Sheet1!BH59</f>
        <v>6</v>
      </c>
      <c r="CQ60">
        <f>Sheet1!BI59</f>
        <v>6</v>
      </c>
      <c r="CR60">
        <f>Sheet1!BJ59</f>
        <v>6</v>
      </c>
      <c r="CS60">
        <f>Sheet1!BK59</f>
        <v>6</v>
      </c>
      <c r="CT60">
        <f>Sheet1!BL59</f>
        <v>6</v>
      </c>
    </row>
    <row r="61" spans="1:98">
      <c r="A61">
        <f>Sheet1!A60</f>
        <v>60</v>
      </c>
      <c r="B61" t="str">
        <f>Sheet1!B60</f>
        <v>9/29/2009 19:14:33</v>
      </c>
      <c r="C61" t="str">
        <f>Sheet1!E60</f>
        <v>soboroo</v>
      </c>
      <c r="D61" t="str">
        <f t="shared" si="6"/>
        <v>soboroo</v>
      </c>
      <c r="E61">
        <f>Sheet1!F60</f>
        <v>27</v>
      </c>
      <c r="F61">
        <f>VLOOKUP(Sheet1!G60,Sheet3!$B$1:$C$2,2,FALSE)</f>
        <v>2</v>
      </c>
      <c r="G61">
        <f>VLOOKUP(Sheet1!H60,Sheet3!$B$52:$C$74,2,0)</f>
        <v>2</v>
      </c>
      <c r="H61">
        <f>VLOOKUP(Sheet1!I60,Sheet3!$B$5:$C$9,2,FALSE)</f>
        <v>1</v>
      </c>
      <c r="I61">
        <v>6</v>
      </c>
      <c r="J61" t="s">
        <v>299</v>
      </c>
      <c r="K61">
        <f>Sheet1!K60</f>
        <v>7</v>
      </c>
      <c r="L61">
        <f>Sheet1!L60</f>
        <v>7</v>
      </c>
      <c r="M61" s="2">
        <v>5</v>
      </c>
      <c r="N61">
        <f>IF(ISNUMBER(SEARCH("습관적으로",Sheet1!$M60)),1,0)</f>
        <v>0</v>
      </c>
      <c r="O61">
        <f>IF(ISNUMBER(SEARCH("나에 대해 알리고 싶어서",Sheet1!$M60)),1,0)</f>
        <v>0</v>
      </c>
      <c r="P61">
        <f>IF(ISNUMBER(SEARCH("새로운 소식을 알리고 싶어서",Sheet1!$M60)),1,0)</f>
        <v>0</v>
      </c>
      <c r="Q61">
        <f>IF(ISNUMBER(SEARCH("주변 사람들과 관계 맺고 싶어서",Sheet1!$M60)),1,0)</f>
        <v>0</v>
      </c>
      <c r="R61">
        <f>IF(ISNUMBER(SEARCH("다른 사람들과 감정을 공유하고 싶어서",Sheet1!$M60)),1,0)</f>
        <v>1</v>
      </c>
      <c r="S61">
        <f>IF(ISNUMBER(SEARCH("재미있어서",Sheet1!$M60)),1,0)</f>
        <v>0</v>
      </c>
      <c r="T61">
        <f t="shared" si="5"/>
        <v>0</v>
      </c>
      <c r="V61" s="2">
        <v>1</v>
      </c>
      <c r="X61">
        <f>IF(ISNUMBER(SEARCH("me2day 웹페이지",Sheet1!$N60)),1,0)</f>
        <v>1</v>
      </c>
      <c r="Y61">
        <f>IF(ISNUMBER(SEARCH("핸드폰",Sheet1!$N60)),1,0)</f>
        <v>0</v>
      </c>
      <c r="Z61">
        <f>IF(ISNUMBER(SEARCH("블로그",Sheet1!$N60)),1,0)</f>
        <v>0</v>
      </c>
      <c r="AA61">
        <f>IF(ISNUMBER(SEARCH("개인 포탈 서비스",Sheet1!$N60)),1,0)</f>
        <v>0</v>
      </c>
      <c r="AB61">
        <f>IF(ISNUMBER(SEARCH("me2day 어플리케이션",Sheet1!$N60)),1,0)</f>
        <v>0</v>
      </c>
      <c r="AC61">
        <f t="shared" si="1"/>
        <v>0</v>
      </c>
      <c r="AD61">
        <f>IF(Sheet1!O60="있다",1,2)</f>
        <v>1</v>
      </c>
      <c r="AE61">
        <f>Sheet1!P60</f>
        <v>4</v>
      </c>
      <c r="AF61" s="2" t="s">
        <v>877</v>
      </c>
      <c r="AH61">
        <f>IF(ISNUMBER(SEARCH("주변 사람들의 소식",Sheet1!$Q60)),1,0)</f>
        <v>1</v>
      </c>
      <c r="AI61">
        <f>IF(ISNUMBER(SEARCH("관심 분야에 대한 소식",Sheet1!$Q60)),1,0)</f>
        <v>1</v>
      </c>
      <c r="AJ61">
        <f>IF(ISNUMBER(SEARCH("관심 분야는 아니지만 사회적 이슈에 대한 소식",Sheet1!$Q60)),1,0)</f>
        <v>0</v>
      </c>
      <c r="AK61">
        <f>IF(ISNUMBER(SEARCH("업무와 관련된 소식",Sheet1!$Q60)),1,0)</f>
        <v>0</v>
      </c>
      <c r="AL61">
        <f t="shared" si="2"/>
        <v>0</v>
      </c>
      <c r="AM61">
        <f>Sheet1!R60</f>
        <v>2</v>
      </c>
      <c r="AN61">
        <v>3</v>
      </c>
      <c r="AP61">
        <f>IF(ISNUMBER(SEARCH("오프라인에서의 친구 관계와 같다",Sheet1!$S60)),1,0)</f>
        <v>0</v>
      </c>
      <c r="AQ61">
        <f>IF(ISNUMBER(SEARCH("오프라인에서의 친구와는 다르지만 친밀감을 나누는 관계이다",Sheet1!$S60)),1,0)</f>
        <v>0</v>
      </c>
      <c r="AR61">
        <f>IF(ISNUMBER(SEARCH("새로운 정보나 글을 주고 받는 관계이다",Sheet1!$S60)),1,0)</f>
        <v>1</v>
      </c>
      <c r="AS61">
        <f>IF(ISNUMBER(SEARCH("단지 친구 신청과 수락으로 이루어진 형식적인 관계이다",Sheet1!$S60)),1,0)</f>
        <v>0</v>
      </c>
      <c r="AT61">
        <f>IF(ISNUMBER(SEARCH("아무 관계도 아니다",Sheet1!$S60)),1,0)</f>
        <v>0</v>
      </c>
      <c r="AU61">
        <f t="shared" si="3"/>
        <v>0</v>
      </c>
      <c r="AV61">
        <v>1</v>
      </c>
      <c r="AX61">
        <f>IF(ISNUMBER(SEARCH("미투데이 서비스 이용은 정보를 얻기 위함이다",Sheet1!$T60)),1,0)</f>
        <v>1</v>
      </c>
      <c r="AY61">
        <f>IF(ISNUMBER(SEARCH("미투데이 서비스 이용은 오락을 추구하기 위함이다",Sheet1!$T60)),1,0)</f>
        <v>0</v>
      </c>
      <c r="AZ61">
        <f>IF(ISNUMBER(SEARCH("미투데이 서비스 이용은 대인관계 형성과 확충을 위함이다",Sheet1!$T60)),1,0)</f>
        <v>0</v>
      </c>
      <c r="BA61">
        <f>IF(ISNUMBER(SEARCH("미투데이 서비스 이용은  직장(혹은 특정 그룹) 내 커뮤니케이션을 위함이다",Sheet1!$T60)),1,0)</f>
        <v>0</v>
      </c>
      <c r="BB61">
        <f t="shared" si="4"/>
        <v>0</v>
      </c>
      <c r="BC61">
        <f>Sheet1!U60</f>
        <v>4</v>
      </c>
      <c r="BD61">
        <f>Sheet1!V60</f>
        <v>4</v>
      </c>
      <c r="BE61">
        <f>Sheet1!W60</f>
        <v>4</v>
      </c>
      <c r="BF61">
        <f>Sheet1!X60</f>
        <v>6</v>
      </c>
      <c r="BG61">
        <f>Sheet1!Y60</f>
        <v>6</v>
      </c>
      <c r="BH61">
        <f>Sheet1!Z60</f>
        <v>6</v>
      </c>
      <c r="BI61">
        <f>Sheet1!AA60</f>
        <v>6</v>
      </c>
      <c r="BJ61">
        <f>Sheet1!AB60</f>
        <v>6</v>
      </c>
      <c r="BK61">
        <f>Sheet1!AC60</f>
        <v>6</v>
      </c>
      <c r="BL61">
        <f>Sheet1!AD60</f>
        <v>4</v>
      </c>
      <c r="BM61">
        <f>Sheet1!AE60</f>
        <v>5</v>
      </c>
      <c r="BN61">
        <f>Sheet1!AF60</f>
        <v>5</v>
      </c>
      <c r="BO61">
        <f>Sheet1!AG60</f>
        <v>5</v>
      </c>
      <c r="BP61">
        <f>Sheet1!AH60</f>
        <v>5</v>
      </c>
      <c r="BQ61">
        <f>Sheet1!AI60</f>
        <v>5</v>
      </c>
      <c r="BR61">
        <f>Sheet1!AJ60</f>
        <v>5</v>
      </c>
      <c r="BS61">
        <f>Sheet1!AK60</f>
        <v>5</v>
      </c>
      <c r="BT61">
        <f>Sheet1!AL60</f>
        <v>3</v>
      </c>
      <c r="BU61">
        <f>Sheet1!AM60</f>
        <v>5</v>
      </c>
      <c r="BV61">
        <f>Sheet1!AN60</f>
        <v>1</v>
      </c>
      <c r="BW61">
        <f>Sheet1!AO60</f>
        <v>4</v>
      </c>
      <c r="BX61">
        <f>Sheet1!AP60</f>
        <v>4</v>
      </c>
      <c r="BY61">
        <f>Sheet1!AQ60</f>
        <v>4</v>
      </c>
      <c r="BZ61">
        <f>Sheet1!AR60</f>
        <v>2</v>
      </c>
      <c r="CA61">
        <f>Sheet1!AS60</f>
        <v>5</v>
      </c>
      <c r="CB61">
        <f>Sheet1!AT60</f>
        <v>6</v>
      </c>
      <c r="CC61">
        <f>Sheet1!AU60</f>
        <v>2</v>
      </c>
      <c r="CD61">
        <f>Sheet1!AV60</f>
        <v>4</v>
      </c>
      <c r="CE61">
        <f>Sheet1!AW60</f>
        <v>4</v>
      </c>
      <c r="CF61">
        <f>Sheet1!AX60</f>
        <v>5</v>
      </c>
      <c r="CG61">
        <f>Sheet1!AY60</f>
        <v>6</v>
      </c>
      <c r="CH61">
        <f>Sheet1!AZ60</f>
        <v>6</v>
      </c>
      <c r="CI61">
        <f>Sheet1!BA60</f>
        <v>6</v>
      </c>
      <c r="CJ61">
        <f>Sheet1!BB60</f>
        <v>6</v>
      </c>
      <c r="CK61">
        <f>Sheet1!BC60</f>
        <v>3</v>
      </c>
      <c r="CL61">
        <f>Sheet1!BD60</f>
        <v>4</v>
      </c>
      <c r="CM61">
        <f>Sheet1!BE60</f>
        <v>3</v>
      </c>
      <c r="CN61">
        <f>Sheet1!BF60</f>
        <v>3</v>
      </c>
      <c r="CO61">
        <f>Sheet1!BG60</f>
        <v>2</v>
      </c>
      <c r="CP61">
        <f>Sheet1!BH60</f>
        <v>7</v>
      </c>
      <c r="CQ61">
        <f>Sheet1!BI60</f>
        <v>7</v>
      </c>
      <c r="CR61">
        <f>Sheet1!BJ60</f>
        <v>7</v>
      </c>
      <c r="CS61">
        <f>Sheet1!BK60</f>
        <v>4</v>
      </c>
      <c r="CT61">
        <f>Sheet1!BL60</f>
        <v>2</v>
      </c>
    </row>
    <row r="62" spans="1:98">
      <c r="A62">
        <f>Sheet1!A61</f>
        <v>61</v>
      </c>
      <c r="B62" t="str">
        <f>Sheet1!B61</f>
        <v>9/29/2009 19:15:52</v>
      </c>
      <c r="C62" t="str">
        <f>Sheet1!E61</f>
        <v>naviedcs</v>
      </c>
      <c r="D62" t="str">
        <f t="shared" si="6"/>
        <v>naviedcs</v>
      </c>
      <c r="E62">
        <f>Sheet1!F61</f>
        <v>31</v>
      </c>
      <c r="F62">
        <f>VLOOKUP(Sheet1!G61,Sheet3!$B$1:$C$2,2,FALSE)</f>
        <v>1</v>
      </c>
      <c r="G62">
        <f>VLOOKUP(Sheet1!H61,Sheet3!$B$52:$C$74,2,0)</f>
        <v>6</v>
      </c>
      <c r="H62">
        <f>VLOOKUP(Sheet1!I61,Sheet3!$B$5:$C$9,2,FALSE)</f>
        <v>1</v>
      </c>
      <c r="I62">
        <v>3</v>
      </c>
      <c r="K62">
        <f>Sheet1!K61</f>
        <v>3</v>
      </c>
      <c r="L62">
        <f>Sheet1!L61</f>
        <v>20</v>
      </c>
      <c r="M62" s="2" t="s">
        <v>783</v>
      </c>
      <c r="N62">
        <f>IF(ISNUMBER(SEARCH("습관적으로",Sheet1!$M61)),1,0)</f>
        <v>0</v>
      </c>
      <c r="O62">
        <f>IF(ISNUMBER(SEARCH("나에 대해 알리고 싶어서",Sheet1!$M61)),1,0)</f>
        <v>0</v>
      </c>
      <c r="P62">
        <f>IF(ISNUMBER(SEARCH("새로운 소식을 알리고 싶어서",Sheet1!$M61)),1,0)</f>
        <v>0</v>
      </c>
      <c r="Q62">
        <f>IF(ISNUMBER(SEARCH("주변 사람들과 관계 맺고 싶어서",Sheet1!$M61)),1,0)</f>
        <v>1</v>
      </c>
      <c r="R62">
        <f>IF(ISNUMBER(SEARCH("다른 사람들과 감정을 공유하고 싶어서",Sheet1!$M61)),1,0)</f>
        <v>1</v>
      </c>
      <c r="S62">
        <f>IF(ISNUMBER(SEARCH("재미있어서",Sheet1!$M61)),1,0)</f>
        <v>1</v>
      </c>
      <c r="T62">
        <f t="shared" si="5"/>
        <v>0</v>
      </c>
      <c r="V62" s="2" t="s">
        <v>877</v>
      </c>
      <c r="X62">
        <f>IF(ISNUMBER(SEARCH("me2day 웹페이지",Sheet1!$N61)),1,0)</f>
        <v>1</v>
      </c>
      <c r="Y62">
        <f>IF(ISNUMBER(SEARCH("핸드폰",Sheet1!$N61)),1,0)</f>
        <v>1</v>
      </c>
      <c r="Z62">
        <f>IF(ISNUMBER(SEARCH("블로그",Sheet1!$N61)),1,0)</f>
        <v>0</v>
      </c>
      <c r="AA62">
        <f>IF(ISNUMBER(SEARCH("개인 포탈 서비스",Sheet1!$N61)),1,0)</f>
        <v>0</v>
      </c>
      <c r="AB62">
        <f>IF(ISNUMBER(SEARCH("me2day 어플리케이션",Sheet1!$N61)),1,0)</f>
        <v>0</v>
      </c>
      <c r="AC62">
        <f t="shared" si="1"/>
        <v>0</v>
      </c>
      <c r="AD62">
        <f>IF(Sheet1!O61="있다",1,2)</f>
        <v>1</v>
      </c>
      <c r="AE62">
        <f>Sheet1!P61</f>
        <v>6</v>
      </c>
      <c r="AF62" s="2" t="s">
        <v>797</v>
      </c>
      <c r="AH62">
        <f>IF(ISNUMBER(SEARCH("주변 사람들의 소식",Sheet1!$Q61)),1,0)</f>
        <v>0</v>
      </c>
      <c r="AI62">
        <f>IF(ISNUMBER(SEARCH("관심 분야에 대한 소식",Sheet1!$Q61)),1,0)</f>
        <v>0</v>
      </c>
      <c r="AJ62">
        <f>IF(ISNUMBER(SEARCH("관심 분야는 아니지만 사회적 이슈에 대한 소식",Sheet1!$Q61)),1,0)</f>
        <v>1</v>
      </c>
      <c r="AK62">
        <f>IF(ISNUMBER(SEARCH("업무와 관련된 소식",Sheet1!$Q61)),1,0)</f>
        <v>1</v>
      </c>
      <c r="AL62">
        <f t="shared" si="2"/>
        <v>0</v>
      </c>
      <c r="AM62">
        <f>Sheet1!R61</f>
        <v>4</v>
      </c>
      <c r="AN62">
        <v>2</v>
      </c>
      <c r="AP62">
        <f>IF(ISNUMBER(SEARCH("오프라인에서의 친구 관계와 같다",Sheet1!$S61)),1,0)</f>
        <v>0</v>
      </c>
      <c r="AQ62">
        <f>IF(ISNUMBER(SEARCH("오프라인에서의 친구와는 다르지만 친밀감을 나누는 관계이다",Sheet1!$S61)),1,0)</f>
        <v>1</v>
      </c>
      <c r="AR62">
        <f>IF(ISNUMBER(SEARCH("새로운 정보나 글을 주고 받는 관계이다",Sheet1!$S61)),1,0)</f>
        <v>0</v>
      </c>
      <c r="AS62">
        <f>IF(ISNUMBER(SEARCH("단지 친구 신청과 수락으로 이루어진 형식적인 관계이다",Sheet1!$S61)),1,0)</f>
        <v>0</v>
      </c>
      <c r="AT62">
        <f>IF(ISNUMBER(SEARCH("아무 관계도 아니다",Sheet1!$S61)),1,0)</f>
        <v>0</v>
      </c>
      <c r="AU62">
        <f t="shared" si="3"/>
        <v>0</v>
      </c>
      <c r="AV62" t="s">
        <v>885</v>
      </c>
      <c r="AX62">
        <f>IF(ISNUMBER(SEARCH("미투데이 서비스 이용은 정보를 얻기 위함이다",Sheet1!$T61)),1,0)</f>
        <v>0</v>
      </c>
      <c r="AY62">
        <f>IF(ISNUMBER(SEARCH("미투데이 서비스 이용은 오락을 추구하기 위함이다",Sheet1!$T61)),1,0)</f>
        <v>1</v>
      </c>
      <c r="AZ62">
        <f>IF(ISNUMBER(SEARCH("미투데이 서비스 이용은 대인관계 형성과 확충을 위함이다",Sheet1!$T61)),1,0)</f>
        <v>1</v>
      </c>
      <c r="BA62">
        <f>IF(ISNUMBER(SEARCH("미투데이 서비스 이용은  직장(혹은 특정 그룹) 내 커뮤니케이션을 위함이다",Sheet1!$T61)),1,0)</f>
        <v>1</v>
      </c>
      <c r="BB62">
        <f t="shared" si="4"/>
        <v>0</v>
      </c>
      <c r="BC62">
        <f>Sheet1!U61</f>
        <v>5</v>
      </c>
      <c r="BD62">
        <f>Sheet1!V61</f>
        <v>4</v>
      </c>
      <c r="BE62">
        <f>Sheet1!W61</f>
        <v>5</v>
      </c>
      <c r="BF62">
        <f>Sheet1!X61</f>
        <v>6</v>
      </c>
      <c r="BG62">
        <f>Sheet1!Y61</f>
        <v>6</v>
      </c>
      <c r="BH62">
        <f>Sheet1!Z61</f>
        <v>6</v>
      </c>
      <c r="BI62">
        <f>Sheet1!AA61</f>
        <v>6</v>
      </c>
      <c r="BJ62">
        <f>Sheet1!AB61</f>
        <v>5</v>
      </c>
      <c r="BK62">
        <f>Sheet1!AC61</f>
        <v>6</v>
      </c>
      <c r="BL62">
        <f>Sheet1!AD61</f>
        <v>4</v>
      </c>
      <c r="BM62">
        <f>Sheet1!AE61</f>
        <v>6</v>
      </c>
      <c r="BN62">
        <f>Sheet1!AF61</f>
        <v>5</v>
      </c>
      <c r="BO62">
        <f>Sheet1!AG61</f>
        <v>6</v>
      </c>
      <c r="BP62">
        <f>Sheet1!AH61</f>
        <v>6</v>
      </c>
      <c r="BQ62">
        <f>Sheet1!AI61</f>
        <v>6</v>
      </c>
      <c r="BR62">
        <f>Sheet1!AJ61</f>
        <v>6</v>
      </c>
      <c r="BS62">
        <f>Sheet1!AK61</f>
        <v>6</v>
      </c>
      <c r="BT62">
        <f>Sheet1!AL61</f>
        <v>6</v>
      </c>
      <c r="BU62">
        <f>Sheet1!AM61</f>
        <v>6</v>
      </c>
      <c r="BV62">
        <f>Sheet1!AN61</f>
        <v>3</v>
      </c>
      <c r="BW62">
        <f>Sheet1!AO61</f>
        <v>6</v>
      </c>
      <c r="BX62">
        <f>Sheet1!AP61</f>
        <v>6</v>
      </c>
      <c r="BY62">
        <f>Sheet1!AQ61</f>
        <v>6</v>
      </c>
      <c r="BZ62">
        <f>Sheet1!AR61</f>
        <v>5</v>
      </c>
      <c r="CA62">
        <f>Sheet1!AS61</f>
        <v>5</v>
      </c>
      <c r="CB62">
        <f>Sheet1!AT61</f>
        <v>5</v>
      </c>
      <c r="CC62">
        <f>Sheet1!AU61</f>
        <v>5</v>
      </c>
      <c r="CD62">
        <f>Sheet1!AV61</f>
        <v>6</v>
      </c>
      <c r="CE62">
        <f>Sheet1!AW61</f>
        <v>6</v>
      </c>
      <c r="CF62">
        <f>Sheet1!AX61</f>
        <v>3</v>
      </c>
      <c r="CG62">
        <f>Sheet1!AY61</f>
        <v>5</v>
      </c>
      <c r="CH62">
        <f>Sheet1!AZ61</f>
        <v>4</v>
      </c>
      <c r="CI62">
        <f>Sheet1!BA61</f>
        <v>5</v>
      </c>
      <c r="CJ62">
        <f>Sheet1!BB61</f>
        <v>5</v>
      </c>
      <c r="CK62">
        <f>Sheet1!BC61</f>
        <v>3</v>
      </c>
      <c r="CL62">
        <f>Sheet1!BD61</f>
        <v>4</v>
      </c>
      <c r="CM62">
        <f>Sheet1!BE61</f>
        <v>4</v>
      </c>
      <c r="CN62">
        <f>Sheet1!BF61</f>
        <v>5</v>
      </c>
      <c r="CO62">
        <f>Sheet1!BG61</f>
        <v>5</v>
      </c>
      <c r="CP62">
        <f>Sheet1!BH61</f>
        <v>6</v>
      </c>
      <c r="CQ62">
        <f>Sheet1!BI61</f>
        <v>6</v>
      </c>
      <c r="CR62">
        <f>Sheet1!BJ61</f>
        <v>6</v>
      </c>
      <c r="CS62">
        <f>Sheet1!BK61</f>
        <v>2</v>
      </c>
      <c r="CT62">
        <f>Sheet1!BL61</f>
        <v>2</v>
      </c>
    </row>
    <row r="63" spans="1:98">
      <c r="A63">
        <f>Sheet1!A62</f>
        <v>62</v>
      </c>
      <c r="B63" t="str">
        <f>Sheet1!B62</f>
        <v>9/29/2009 19:17:13</v>
      </c>
      <c r="C63" t="str">
        <f>Sheet1!E62</f>
        <v>dondekeman</v>
      </c>
      <c r="D63" t="str">
        <f t="shared" si="6"/>
        <v>dondekeman</v>
      </c>
      <c r="E63">
        <f>Sheet1!F62</f>
        <v>28</v>
      </c>
      <c r="F63">
        <f>VLOOKUP(Sheet1!G62,Sheet3!$B$1:$C$2,2,FALSE)</f>
        <v>2</v>
      </c>
      <c r="G63">
        <f>VLOOKUP(Sheet1!H62,Sheet3!$B$52:$C$74,2,0)</f>
        <v>15</v>
      </c>
      <c r="H63">
        <f>VLOOKUP(Sheet1!I62,Sheet3!$B$5:$C$9,2,FALSE)</f>
        <v>1</v>
      </c>
      <c r="I63">
        <v>2</v>
      </c>
      <c r="K63">
        <v>5.5</v>
      </c>
      <c r="L63">
        <v>15</v>
      </c>
      <c r="M63" s="2">
        <v>7</v>
      </c>
      <c r="N63">
        <f>IF(ISNUMBER(SEARCH("습관적으로",Sheet1!$M62)),1,0)</f>
        <v>0</v>
      </c>
      <c r="O63">
        <f>IF(ISNUMBER(SEARCH("나에 대해 알리고 싶어서",Sheet1!$M62)),1,0)</f>
        <v>0</v>
      </c>
      <c r="P63">
        <f>IF(ISNUMBER(SEARCH("새로운 소식을 알리고 싶어서",Sheet1!$M62)),1,0)</f>
        <v>0</v>
      </c>
      <c r="Q63">
        <f>IF(ISNUMBER(SEARCH("주변 사람들과 관계 맺고 싶어서",Sheet1!$M62)),1,0)</f>
        <v>0</v>
      </c>
      <c r="R63">
        <f>IF(ISNUMBER(SEARCH("다른 사람들과 감정을 공유하고 싶어서",Sheet1!$M62)),1,0)</f>
        <v>0</v>
      </c>
      <c r="S63">
        <f>IF(ISNUMBER(SEARCH("재미있어서",Sheet1!$M62)),1,0)</f>
        <v>0</v>
      </c>
      <c r="T63">
        <f t="shared" si="5"/>
        <v>1</v>
      </c>
      <c r="U63" t="s">
        <v>308</v>
      </c>
      <c r="V63" s="2">
        <v>1</v>
      </c>
      <c r="X63">
        <f>IF(ISNUMBER(SEARCH("me2day 웹페이지",Sheet1!$N62)),1,0)</f>
        <v>1</v>
      </c>
      <c r="Y63">
        <f>IF(ISNUMBER(SEARCH("핸드폰",Sheet1!$N62)),1,0)</f>
        <v>0</v>
      </c>
      <c r="Z63">
        <f>IF(ISNUMBER(SEARCH("블로그",Sheet1!$N62)),1,0)</f>
        <v>0</v>
      </c>
      <c r="AA63">
        <f>IF(ISNUMBER(SEARCH("개인 포탈 서비스",Sheet1!$N62)),1,0)</f>
        <v>0</v>
      </c>
      <c r="AB63">
        <f>IF(ISNUMBER(SEARCH("me2day 어플리케이션",Sheet1!$N62)),1,0)</f>
        <v>0</v>
      </c>
      <c r="AC63">
        <f t="shared" si="1"/>
        <v>0</v>
      </c>
      <c r="AD63">
        <f>IF(Sheet1!O62="있다",1,2)</f>
        <v>1</v>
      </c>
      <c r="AE63">
        <f>Sheet1!P62</f>
        <v>4</v>
      </c>
      <c r="AF63" s="2" t="s">
        <v>876</v>
      </c>
      <c r="AH63">
        <f>IF(ISNUMBER(SEARCH("주변 사람들의 소식",Sheet1!$Q62)),1,0)</f>
        <v>0</v>
      </c>
      <c r="AI63">
        <f>IF(ISNUMBER(SEARCH("관심 분야에 대한 소식",Sheet1!$Q62)),1,0)</f>
        <v>1</v>
      </c>
      <c r="AJ63">
        <f>IF(ISNUMBER(SEARCH("관심 분야는 아니지만 사회적 이슈에 대한 소식",Sheet1!$Q62)),1,0)</f>
        <v>1</v>
      </c>
      <c r="AK63">
        <f>IF(ISNUMBER(SEARCH("업무와 관련된 소식",Sheet1!$Q62)),1,0)</f>
        <v>0</v>
      </c>
      <c r="AL63">
        <f t="shared" si="2"/>
        <v>0</v>
      </c>
      <c r="AM63">
        <f>Sheet1!R62</f>
        <v>1</v>
      </c>
      <c r="AN63">
        <v>3</v>
      </c>
      <c r="AP63">
        <f>IF(ISNUMBER(SEARCH("오프라인에서의 친구 관계와 같다",Sheet1!$S62)),1,0)</f>
        <v>0</v>
      </c>
      <c r="AQ63">
        <f>IF(ISNUMBER(SEARCH("오프라인에서의 친구와는 다르지만 친밀감을 나누는 관계이다",Sheet1!$S62)),1,0)</f>
        <v>0</v>
      </c>
      <c r="AR63">
        <f>IF(ISNUMBER(SEARCH("새로운 정보나 글을 주고 받는 관계이다",Sheet1!$S62)),1,0)</f>
        <v>1</v>
      </c>
      <c r="AS63">
        <f>IF(ISNUMBER(SEARCH("단지 친구 신청과 수락으로 이루어진 형식적인 관계이다",Sheet1!$S62)),1,0)</f>
        <v>0</v>
      </c>
      <c r="AT63">
        <f>IF(ISNUMBER(SEARCH("아무 관계도 아니다",Sheet1!$S62)),1,0)</f>
        <v>0</v>
      </c>
      <c r="AU63">
        <f t="shared" si="3"/>
        <v>0</v>
      </c>
      <c r="AV63">
        <v>5</v>
      </c>
      <c r="AW63" t="s">
        <v>309</v>
      </c>
      <c r="AX63">
        <f>IF(ISNUMBER(SEARCH("미투데이 서비스 이용은 정보를 얻기 위함이다",Sheet1!$T62)),1,0)</f>
        <v>0</v>
      </c>
      <c r="AY63">
        <f>IF(ISNUMBER(SEARCH("미투데이 서비스 이용은 오락을 추구하기 위함이다",Sheet1!$T62)),1,0)</f>
        <v>0</v>
      </c>
      <c r="AZ63">
        <f>IF(ISNUMBER(SEARCH("미투데이 서비스 이용은 대인관계 형성과 확충을 위함이다",Sheet1!$T62)),1,0)</f>
        <v>0</v>
      </c>
      <c r="BA63">
        <f>IF(ISNUMBER(SEARCH("미투데이 서비스 이용은  직장(혹은 특정 그룹) 내 커뮤니케이션을 위함이다",Sheet1!$T62)),1,0)</f>
        <v>0</v>
      </c>
      <c r="BB63">
        <f t="shared" si="4"/>
        <v>1</v>
      </c>
      <c r="BC63">
        <f>Sheet1!U62</f>
        <v>2</v>
      </c>
      <c r="BD63">
        <f>Sheet1!V62</f>
        <v>4</v>
      </c>
      <c r="BE63">
        <f>Sheet1!W62</f>
        <v>2</v>
      </c>
      <c r="BF63">
        <f>Sheet1!X62</f>
        <v>4</v>
      </c>
      <c r="BG63">
        <f>Sheet1!Y62</f>
        <v>4</v>
      </c>
      <c r="BH63">
        <f>Sheet1!Z62</f>
        <v>6</v>
      </c>
      <c r="BI63">
        <f>Sheet1!AA62</f>
        <v>2</v>
      </c>
      <c r="BJ63">
        <f>Sheet1!AB62</f>
        <v>4</v>
      </c>
      <c r="BK63">
        <f>Sheet1!AC62</f>
        <v>5</v>
      </c>
      <c r="BL63">
        <f>Sheet1!AD62</f>
        <v>1</v>
      </c>
      <c r="BM63">
        <f>Sheet1!AE62</f>
        <v>4</v>
      </c>
      <c r="BN63">
        <f>Sheet1!AF62</f>
        <v>4</v>
      </c>
      <c r="BO63">
        <f>Sheet1!AG62</f>
        <v>4</v>
      </c>
      <c r="BP63">
        <f>Sheet1!AH62</f>
        <v>4</v>
      </c>
      <c r="BQ63">
        <f>Sheet1!AI62</f>
        <v>7</v>
      </c>
      <c r="BR63">
        <f>Sheet1!AJ62</f>
        <v>5</v>
      </c>
      <c r="BS63">
        <f>Sheet1!AK62</f>
        <v>7</v>
      </c>
      <c r="BT63">
        <f>Sheet1!AL62</f>
        <v>4</v>
      </c>
      <c r="BU63">
        <f>Sheet1!AM62</f>
        <v>4</v>
      </c>
      <c r="BV63">
        <f>Sheet1!AN62</f>
        <v>4</v>
      </c>
      <c r="BW63">
        <f>Sheet1!AO62</f>
        <v>4</v>
      </c>
      <c r="BX63">
        <f>Sheet1!AP62</f>
        <v>4</v>
      </c>
      <c r="BY63">
        <f>Sheet1!AQ62</f>
        <v>2</v>
      </c>
      <c r="BZ63">
        <f>Sheet1!AR62</f>
        <v>6</v>
      </c>
      <c r="CA63">
        <f>Sheet1!AS62</f>
        <v>5</v>
      </c>
      <c r="CB63">
        <f>Sheet1!AT62</f>
        <v>5</v>
      </c>
      <c r="CC63">
        <f>Sheet1!AU62</f>
        <v>4</v>
      </c>
      <c r="CD63">
        <f>Sheet1!AV62</f>
        <v>7</v>
      </c>
      <c r="CE63">
        <f>Sheet1!AW62</f>
        <v>4</v>
      </c>
      <c r="CF63">
        <f>Sheet1!AX62</f>
        <v>4</v>
      </c>
      <c r="CG63">
        <f>Sheet1!AY62</f>
        <v>1</v>
      </c>
      <c r="CH63">
        <f>Sheet1!AZ62</f>
        <v>7</v>
      </c>
      <c r="CI63">
        <f>Sheet1!BA62</f>
        <v>4</v>
      </c>
      <c r="CJ63">
        <f>Sheet1!BB62</f>
        <v>2</v>
      </c>
      <c r="CK63">
        <f>Sheet1!BC62</f>
        <v>1</v>
      </c>
      <c r="CL63">
        <f>Sheet1!BD62</f>
        <v>1</v>
      </c>
      <c r="CM63">
        <f>Sheet1!BE62</f>
        <v>1</v>
      </c>
      <c r="CN63">
        <f>Sheet1!BF62</f>
        <v>1</v>
      </c>
      <c r="CO63">
        <f>Sheet1!BG62</f>
        <v>4</v>
      </c>
      <c r="CP63">
        <f>Sheet1!BH62</f>
        <v>5</v>
      </c>
      <c r="CQ63">
        <f>Sheet1!BI62</f>
        <v>5</v>
      </c>
      <c r="CR63">
        <f>Sheet1!BJ62</f>
        <v>5</v>
      </c>
      <c r="CS63">
        <f>Sheet1!BK62</f>
        <v>2</v>
      </c>
      <c r="CT63">
        <f>Sheet1!BL62</f>
        <v>2</v>
      </c>
    </row>
    <row r="64" spans="1:98">
      <c r="A64">
        <f>Sheet1!A63</f>
        <v>63</v>
      </c>
      <c r="B64" t="str">
        <f>Sheet1!B63</f>
        <v>9/29/2009 19:22:52</v>
      </c>
      <c r="C64" t="str">
        <f>Sheet1!E63</f>
        <v>bubleberry</v>
      </c>
      <c r="D64" t="str">
        <f t="shared" si="6"/>
        <v>bubleberry</v>
      </c>
      <c r="E64">
        <f>Sheet1!F63</f>
        <v>14</v>
      </c>
      <c r="F64">
        <f>VLOOKUP(Sheet1!G63,Sheet3!$B$1:$C$2,2,FALSE)</f>
        <v>2</v>
      </c>
      <c r="G64">
        <f>VLOOKUP(Sheet1!H63,Sheet3!$B$52:$C$74,2,0)</f>
        <v>3</v>
      </c>
      <c r="H64">
        <f>VLOOKUP(Sheet1!I63,Sheet3!$B$5:$C$9,2,FALSE)</f>
        <v>1</v>
      </c>
      <c r="I64">
        <v>1</v>
      </c>
      <c r="K64">
        <f>Sheet1!K63</f>
        <v>5</v>
      </c>
      <c r="L64">
        <f>Sheet1!L63</f>
        <v>10</v>
      </c>
      <c r="M64" s="2">
        <v>7</v>
      </c>
      <c r="N64">
        <f>IF(ISNUMBER(SEARCH("습관적으로",Sheet1!$M63)),1,0)</f>
        <v>0</v>
      </c>
      <c r="O64">
        <f>IF(ISNUMBER(SEARCH("나에 대해 알리고 싶어서",Sheet1!$M63)),1,0)</f>
        <v>0</v>
      </c>
      <c r="P64">
        <f>IF(ISNUMBER(SEARCH("새로운 소식을 알리고 싶어서",Sheet1!$M63)),1,0)</f>
        <v>0</v>
      </c>
      <c r="Q64">
        <f>IF(ISNUMBER(SEARCH("주변 사람들과 관계 맺고 싶어서",Sheet1!$M63)),1,0)</f>
        <v>0</v>
      </c>
      <c r="R64">
        <f>IF(ISNUMBER(SEARCH("다른 사람들과 감정을 공유하고 싶어서",Sheet1!$M63)),1,0)</f>
        <v>0</v>
      </c>
      <c r="S64">
        <f>IF(ISNUMBER(SEARCH("재미있어서",Sheet1!$M63)),1,0)</f>
        <v>0</v>
      </c>
      <c r="T64">
        <f t="shared" si="5"/>
        <v>1</v>
      </c>
      <c r="U64" t="s">
        <v>312</v>
      </c>
      <c r="V64" s="2">
        <v>1</v>
      </c>
      <c r="X64">
        <f>IF(ISNUMBER(SEARCH("me2day 웹페이지",Sheet1!$N63)),1,0)</f>
        <v>1</v>
      </c>
      <c r="Y64">
        <f>IF(ISNUMBER(SEARCH("핸드폰",Sheet1!$N63)),1,0)</f>
        <v>0</v>
      </c>
      <c r="Z64">
        <f>IF(ISNUMBER(SEARCH("블로그",Sheet1!$N63)),1,0)</f>
        <v>0</v>
      </c>
      <c r="AA64">
        <f>IF(ISNUMBER(SEARCH("개인 포탈 서비스",Sheet1!$N63)),1,0)</f>
        <v>0</v>
      </c>
      <c r="AB64">
        <f>IF(ISNUMBER(SEARCH("me2day 어플리케이션",Sheet1!$N63)),1,0)</f>
        <v>0</v>
      </c>
      <c r="AC64">
        <f t="shared" si="1"/>
        <v>0</v>
      </c>
      <c r="AD64">
        <f>IF(Sheet1!O63="있다",1,2)</f>
        <v>2</v>
      </c>
      <c r="AE64">
        <f>Sheet1!P63</f>
        <v>1</v>
      </c>
      <c r="AF64" s="2">
        <v>5</v>
      </c>
      <c r="AG64" t="s">
        <v>313</v>
      </c>
      <c r="AH64">
        <f>IF(ISNUMBER(SEARCH("주변 사람들의 소식",Sheet1!$Q63)),1,0)</f>
        <v>0</v>
      </c>
      <c r="AI64">
        <f>IF(ISNUMBER(SEARCH("관심 분야에 대한 소식",Sheet1!$Q63)),1,0)</f>
        <v>0</v>
      </c>
      <c r="AJ64">
        <f>IF(ISNUMBER(SEARCH("관심 분야는 아니지만 사회적 이슈에 대한 소식",Sheet1!$Q63)),1,0)</f>
        <v>0</v>
      </c>
      <c r="AK64">
        <f>IF(ISNUMBER(SEARCH("업무와 관련된 소식",Sheet1!$Q63)),1,0)</f>
        <v>0</v>
      </c>
      <c r="AL64">
        <f t="shared" si="2"/>
        <v>1</v>
      </c>
      <c r="AM64">
        <f>Sheet1!R63</f>
        <v>2</v>
      </c>
      <c r="AN64">
        <v>4</v>
      </c>
      <c r="AP64">
        <f>IF(ISNUMBER(SEARCH("오프라인에서의 친구 관계와 같다",Sheet1!$S63)),1,0)</f>
        <v>0</v>
      </c>
      <c r="AQ64">
        <f>IF(ISNUMBER(SEARCH("오프라인에서의 친구와는 다르지만 친밀감을 나누는 관계이다",Sheet1!$S63)),1,0)</f>
        <v>0</v>
      </c>
      <c r="AR64">
        <f>IF(ISNUMBER(SEARCH("새로운 정보나 글을 주고 받는 관계이다",Sheet1!$S63)),1,0)</f>
        <v>0</v>
      </c>
      <c r="AS64">
        <f>IF(ISNUMBER(SEARCH("단지 친구 신청과 수락으로 이루어진 형식적인 관계이다",Sheet1!$S63)),1,0)</f>
        <v>1</v>
      </c>
      <c r="AT64">
        <f>IF(ISNUMBER(SEARCH("아무 관계도 아니다",Sheet1!$S63)),1,0)</f>
        <v>0</v>
      </c>
      <c r="AU64">
        <f t="shared" si="3"/>
        <v>0</v>
      </c>
      <c r="AV64">
        <v>5</v>
      </c>
      <c r="AW64" t="s">
        <v>314</v>
      </c>
      <c r="AX64">
        <f>IF(ISNUMBER(SEARCH("미투데이 서비스 이용은 정보를 얻기 위함이다",Sheet1!$T63)),1,0)</f>
        <v>0</v>
      </c>
      <c r="AY64">
        <f>IF(ISNUMBER(SEARCH("미투데이 서비스 이용은 오락을 추구하기 위함이다",Sheet1!$T63)),1,0)</f>
        <v>0</v>
      </c>
      <c r="AZ64">
        <f>IF(ISNUMBER(SEARCH("미투데이 서비스 이용은 대인관계 형성과 확충을 위함이다",Sheet1!$T63)),1,0)</f>
        <v>0</v>
      </c>
      <c r="BA64">
        <f>IF(ISNUMBER(SEARCH("미투데이 서비스 이용은  직장(혹은 특정 그룹) 내 커뮤니케이션을 위함이다",Sheet1!$T63)),1,0)</f>
        <v>0</v>
      </c>
      <c r="BB64">
        <f t="shared" si="4"/>
        <v>1</v>
      </c>
      <c r="BC64">
        <f>Sheet1!U63</f>
        <v>5</v>
      </c>
      <c r="BD64">
        <f>Sheet1!V63</f>
        <v>3</v>
      </c>
      <c r="BE64">
        <f>Sheet1!W63</f>
        <v>4</v>
      </c>
      <c r="BF64">
        <f>Sheet1!X63</f>
        <v>7</v>
      </c>
      <c r="BG64">
        <f>Sheet1!Y63</f>
        <v>7</v>
      </c>
      <c r="BH64">
        <f>Sheet1!Z63</f>
        <v>5</v>
      </c>
      <c r="BI64">
        <f>Sheet1!AA63</f>
        <v>4</v>
      </c>
      <c r="BJ64">
        <f>Sheet1!AB63</f>
        <v>3</v>
      </c>
      <c r="BK64">
        <f>Sheet1!AC63</f>
        <v>4</v>
      </c>
      <c r="BL64">
        <f>Sheet1!AD63</f>
        <v>4</v>
      </c>
      <c r="BM64">
        <f>Sheet1!AE63</f>
        <v>4</v>
      </c>
      <c r="BN64">
        <f>Sheet1!AF63</f>
        <v>4</v>
      </c>
      <c r="BO64">
        <f>Sheet1!AG63</f>
        <v>4</v>
      </c>
      <c r="BP64">
        <f>Sheet1!AH63</f>
        <v>4</v>
      </c>
      <c r="BQ64">
        <f>Sheet1!AI63</f>
        <v>4</v>
      </c>
      <c r="BR64">
        <f>Sheet1!AJ63</f>
        <v>4</v>
      </c>
      <c r="BS64">
        <f>Sheet1!AK63</f>
        <v>4</v>
      </c>
      <c r="BT64">
        <f>Sheet1!AL63</f>
        <v>5</v>
      </c>
      <c r="BU64">
        <f>Sheet1!AM63</f>
        <v>7</v>
      </c>
      <c r="BV64">
        <f>Sheet1!AN63</f>
        <v>2</v>
      </c>
      <c r="BW64">
        <f>Sheet1!AO63</f>
        <v>7</v>
      </c>
      <c r="BX64">
        <f>Sheet1!AP63</f>
        <v>5</v>
      </c>
      <c r="BY64">
        <f>Sheet1!AQ63</f>
        <v>2</v>
      </c>
      <c r="BZ64">
        <f>Sheet1!AR63</f>
        <v>4</v>
      </c>
      <c r="CA64">
        <f>Sheet1!AS63</f>
        <v>4</v>
      </c>
      <c r="CB64">
        <f>Sheet1!AT63</f>
        <v>4</v>
      </c>
      <c r="CC64">
        <f>Sheet1!AU63</f>
        <v>4</v>
      </c>
      <c r="CD64">
        <f>Sheet1!AV63</f>
        <v>5</v>
      </c>
      <c r="CE64">
        <f>Sheet1!AW63</f>
        <v>4</v>
      </c>
      <c r="CF64">
        <f>Sheet1!AX63</f>
        <v>6</v>
      </c>
      <c r="CG64">
        <f>Sheet1!AY63</f>
        <v>2</v>
      </c>
      <c r="CH64">
        <f>Sheet1!AZ63</f>
        <v>5</v>
      </c>
      <c r="CI64">
        <f>Sheet1!BA63</f>
        <v>1</v>
      </c>
      <c r="CJ64">
        <f>Sheet1!BB63</f>
        <v>1</v>
      </c>
      <c r="CK64">
        <f>Sheet1!BC63</f>
        <v>1</v>
      </c>
      <c r="CL64">
        <f>Sheet1!BD63</f>
        <v>1</v>
      </c>
      <c r="CM64">
        <f>Sheet1!BE63</f>
        <v>1</v>
      </c>
      <c r="CN64">
        <f>Sheet1!BF63</f>
        <v>1</v>
      </c>
      <c r="CO64">
        <f>Sheet1!BG63</f>
        <v>2</v>
      </c>
      <c r="CP64">
        <f>Sheet1!BH63</f>
        <v>4</v>
      </c>
      <c r="CQ64">
        <f>Sheet1!BI63</f>
        <v>4</v>
      </c>
      <c r="CR64">
        <f>Sheet1!BJ63</f>
        <v>4</v>
      </c>
      <c r="CS64">
        <f>Sheet1!BK63</f>
        <v>6</v>
      </c>
      <c r="CT64">
        <f>Sheet1!BL63</f>
        <v>6</v>
      </c>
    </row>
    <row r="65" spans="1:98">
      <c r="A65">
        <f>Sheet1!A64</f>
        <v>64</v>
      </c>
      <c r="B65" t="str">
        <f>Sheet1!B64</f>
        <v>9/29/2009 19:25:15</v>
      </c>
      <c r="C65" t="str">
        <f>Sheet1!E64</f>
        <v>qeenkim</v>
      </c>
      <c r="D65" t="str">
        <f t="shared" si="6"/>
        <v>qeenkim</v>
      </c>
      <c r="E65">
        <f>Sheet1!F64</f>
        <v>20</v>
      </c>
      <c r="F65">
        <f>VLOOKUP(Sheet1!G64,Sheet3!$B$1:$C$2,2,FALSE)</f>
        <v>2</v>
      </c>
      <c r="G65">
        <f>VLOOKUP(Sheet1!H64,Sheet3!$B$52:$C$74,2,0)</f>
        <v>2</v>
      </c>
      <c r="H65">
        <f>VLOOKUP(Sheet1!I64,Sheet3!$B$5:$C$9,2,FALSE)</f>
        <v>1</v>
      </c>
      <c r="I65">
        <v>5</v>
      </c>
      <c r="K65">
        <f>Sheet1!K64</f>
        <v>1</v>
      </c>
      <c r="L65">
        <f>Sheet1!L64</f>
        <v>1</v>
      </c>
      <c r="M65" s="2">
        <v>7</v>
      </c>
      <c r="N65">
        <f>IF(ISNUMBER(SEARCH("습관적으로",Sheet1!$M64)),1,0)</f>
        <v>0</v>
      </c>
      <c r="O65">
        <f>IF(ISNUMBER(SEARCH("나에 대해 알리고 싶어서",Sheet1!$M64)),1,0)</f>
        <v>0</v>
      </c>
      <c r="P65">
        <f>IF(ISNUMBER(SEARCH("새로운 소식을 알리고 싶어서",Sheet1!$M64)),1,0)</f>
        <v>0</v>
      </c>
      <c r="Q65">
        <f>IF(ISNUMBER(SEARCH("주변 사람들과 관계 맺고 싶어서",Sheet1!$M64)),1,0)</f>
        <v>0</v>
      </c>
      <c r="R65">
        <f>IF(ISNUMBER(SEARCH("다른 사람들과 감정을 공유하고 싶어서",Sheet1!$M64)),1,0)</f>
        <v>0</v>
      </c>
      <c r="S65">
        <f>IF(ISNUMBER(SEARCH("재미있어서",Sheet1!$M64)),1,0)</f>
        <v>0</v>
      </c>
      <c r="T65">
        <f t="shared" si="5"/>
        <v>1</v>
      </c>
      <c r="U65" t="s">
        <v>317</v>
      </c>
      <c r="V65" s="2" t="s">
        <v>877</v>
      </c>
      <c r="X65">
        <f>IF(ISNUMBER(SEARCH("me2day 웹페이지",Sheet1!$N64)),1,0)</f>
        <v>1</v>
      </c>
      <c r="Y65">
        <f>IF(ISNUMBER(SEARCH("핸드폰",Sheet1!$N64)),1,0)</f>
        <v>1</v>
      </c>
      <c r="Z65">
        <f>IF(ISNUMBER(SEARCH("블로그",Sheet1!$N64)),1,0)</f>
        <v>0</v>
      </c>
      <c r="AA65">
        <f>IF(ISNUMBER(SEARCH("개인 포탈 서비스",Sheet1!$N64)),1,0)</f>
        <v>0</v>
      </c>
      <c r="AB65">
        <f>IF(ISNUMBER(SEARCH("me2day 어플리케이션",Sheet1!$N64)),1,0)</f>
        <v>0</v>
      </c>
      <c r="AC65">
        <f t="shared" si="1"/>
        <v>0</v>
      </c>
      <c r="AD65">
        <f>IF(Sheet1!O64="있다",1,2)</f>
        <v>2</v>
      </c>
      <c r="AE65">
        <f>Sheet1!P64</f>
        <v>5</v>
      </c>
      <c r="AF65" s="2">
        <v>1</v>
      </c>
      <c r="AH65">
        <f>IF(ISNUMBER(SEARCH("주변 사람들의 소식",Sheet1!$Q64)),1,0)</f>
        <v>1</v>
      </c>
      <c r="AI65">
        <f>IF(ISNUMBER(SEARCH("관심 분야에 대한 소식",Sheet1!$Q64)),1,0)</f>
        <v>0</v>
      </c>
      <c r="AJ65">
        <f>IF(ISNUMBER(SEARCH("관심 분야는 아니지만 사회적 이슈에 대한 소식",Sheet1!$Q64)),1,0)</f>
        <v>0</v>
      </c>
      <c r="AK65">
        <f>IF(ISNUMBER(SEARCH("업무와 관련된 소식",Sheet1!$Q64)),1,0)</f>
        <v>0</v>
      </c>
      <c r="AL65">
        <f t="shared" si="2"/>
        <v>0</v>
      </c>
      <c r="AM65">
        <f>Sheet1!R64</f>
        <v>3</v>
      </c>
      <c r="AN65" t="s">
        <v>797</v>
      </c>
      <c r="AP65">
        <f>IF(ISNUMBER(SEARCH("오프라인에서의 친구 관계와 같다",Sheet1!$S64)),1,0)</f>
        <v>0</v>
      </c>
      <c r="AQ65">
        <f>IF(ISNUMBER(SEARCH("오프라인에서의 친구와는 다르지만 친밀감을 나누는 관계이다",Sheet1!$S64)),1,0)</f>
        <v>0</v>
      </c>
      <c r="AR65">
        <f>IF(ISNUMBER(SEARCH("새로운 정보나 글을 주고 받는 관계이다",Sheet1!$S64)),1,0)</f>
        <v>1</v>
      </c>
      <c r="AS65">
        <f>IF(ISNUMBER(SEARCH("단지 친구 신청과 수락으로 이루어진 형식적인 관계이다",Sheet1!$S64)),1,0)</f>
        <v>1</v>
      </c>
      <c r="AT65">
        <f>IF(ISNUMBER(SEARCH("아무 관계도 아니다",Sheet1!$S64)),1,0)</f>
        <v>0</v>
      </c>
      <c r="AU65">
        <f t="shared" si="3"/>
        <v>0</v>
      </c>
      <c r="AV65" t="s">
        <v>876</v>
      </c>
      <c r="AX65">
        <f>IF(ISNUMBER(SEARCH("미투데이 서비스 이용은 정보를 얻기 위함이다",Sheet1!$T64)),1,0)</f>
        <v>0</v>
      </c>
      <c r="AY65">
        <f>IF(ISNUMBER(SEARCH("미투데이 서비스 이용은 오락을 추구하기 위함이다",Sheet1!$T64)),1,0)</f>
        <v>1</v>
      </c>
      <c r="AZ65">
        <f>IF(ISNUMBER(SEARCH("미투데이 서비스 이용은 대인관계 형성과 확충을 위함이다",Sheet1!$T64)),1,0)</f>
        <v>1</v>
      </c>
      <c r="BA65">
        <f>IF(ISNUMBER(SEARCH("미투데이 서비스 이용은  직장(혹은 특정 그룹) 내 커뮤니케이션을 위함이다",Sheet1!$T64)),1,0)</f>
        <v>0</v>
      </c>
      <c r="BB65">
        <f t="shared" si="4"/>
        <v>0</v>
      </c>
      <c r="BC65">
        <f>Sheet1!U64</f>
        <v>3</v>
      </c>
      <c r="BD65">
        <f>Sheet1!V64</f>
        <v>5</v>
      </c>
      <c r="BE65">
        <f>Sheet1!W64</f>
        <v>3</v>
      </c>
      <c r="BF65">
        <f>Sheet1!X64</f>
        <v>3</v>
      </c>
      <c r="BG65">
        <f>Sheet1!Y64</f>
        <v>3</v>
      </c>
      <c r="BH65">
        <f>Sheet1!Z64</f>
        <v>3</v>
      </c>
      <c r="BI65">
        <f>Sheet1!AA64</f>
        <v>1</v>
      </c>
      <c r="BJ65">
        <f>Sheet1!AB64</f>
        <v>4</v>
      </c>
      <c r="BK65">
        <f>Sheet1!AC64</f>
        <v>3</v>
      </c>
      <c r="BL65">
        <f>Sheet1!AD64</f>
        <v>3</v>
      </c>
      <c r="BM65">
        <f>Sheet1!AE64</f>
        <v>5</v>
      </c>
      <c r="BN65">
        <f>Sheet1!AF64</f>
        <v>5</v>
      </c>
      <c r="BO65">
        <f>Sheet1!AG64</f>
        <v>5</v>
      </c>
      <c r="BP65">
        <f>Sheet1!AH64</f>
        <v>5</v>
      </c>
      <c r="BQ65">
        <f>Sheet1!AI64</f>
        <v>2</v>
      </c>
      <c r="BR65">
        <f>Sheet1!AJ64</f>
        <v>2</v>
      </c>
      <c r="BS65">
        <f>Sheet1!AK64</f>
        <v>2</v>
      </c>
      <c r="BT65">
        <f>Sheet1!AL64</f>
        <v>2</v>
      </c>
      <c r="BU65">
        <f>Sheet1!AM64</f>
        <v>2</v>
      </c>
      <c r="BV65">
        <f>Sheet1!AN64</f>
        <v>2</v>
      </c>
      <c r="BW65">
        <f>Sheet1!AO64</f>
        <v>2</v>
      </c>
      <c r="BX65">
        <f>Sheet1!AP64</f>
        <v>2</v>
      </c>
      <c r="BY65">
        <f>Sheet1!AQ64</f>
        <v>5</v>
      </c>
      <c r="BZ65">
        <f>Sheet1!AR64</f>
        <v>5</v>
      </c>
      <c r="CA65">
        <f>Sheet1!AS64</f>
        <v>5</v>
      </c>
      <c r="CB65">
        <f>Sheet1!AT64</f>
        <v>5</v>
      </c>
      <c r="CC65">
        <f>Sheet1!AU64</f>
        <v>6</v>
      </c>
      <c r="CD65">
        <f>Sheet1!AV64</f>
        <v>6</v>
      </c>
      <c r="CE65">
        <f>Sheet1!AW64</f>
        <v>4</v>
      </c>
      <c r="CF65">
        <f>Sheet1!AX64</f>
        <v>6</v>
      </c>
      <c r="CG65">
        <f>Sheet1!AY64</f>
        <v>5</v>
      </c>
      <c r="CH65">
        <f>Sheet1!AZ64</f>
        <v>6</v>
      </c>
      <c r="CI65">
        <f>Sheet1!BA64</f>
        <v>4</v>
      </c>
      <c r="CJ65">
        <f>Sheet1!BB64</f>
        <v>3</v>
      </c>
      <c r="CK65">
        <f>Sheet1!BC64</f>
        <v>3</v>
      </c>
      <c r="CL65">
        <f>Sheet1!BD64</f>
        <v>4</v>
      </c>
      <c r="CM65">
        <f>Sheet1!BE64</f>
        <v>3</v>
      </c>
      <c r="CN65">
        <f>Sheet1!BF64</f>
        <v>3</v>
      </c>
      <c r="CO65">
        <f>Sheet1!BG64</f>
        <v>2</v>
      </c>
      <c r="CP65">
        <f>Sheet1!BH64</f>
        <v>4</v>
      </c>
      <c r="CQ65">
        <f>Sheet1!BI64</f>
        <v>5</v>
      </c>
      <c r="CR65">
        <f>Sheet1!BJ64</f>
        <v>5</v>
      </c>
      <c r="CS65">
        <f>Sheet1!BK64</f>
        <v>3</v>
      </c>
      <c r="CT65">
        <f>Sheet1!BL64</f>
        <v>3</v>
      </c>
    </row>
    <row r="66" spans="1:98">
      <c r="A66">
        <f>Sheet1!A65</f>
        <v>65</v>
      </c>
      <c r="B66" t="str">
        <f>Sheet1!B65</f>
        <v>9/29/2009 19:25:33</v>
      </c>
      <c r="C66" t="str">
        <f>Sheet1!E65</f>
        <v>englishman</v>
      </c>
      <c r="D66" t="str">
        <f t="shared" si="6"/>
        <v>englishman</v>
      </c>
      <c r="E66">
        <f>Sheet1!F65</f>
        <v>28</v>
      </c>
      <c r="F66">
        <f>VLOOKUP(Sheet1!G65,Sheet3!$B$1:$C$2,2,FALSE)</f>
        <v>1</v>
      </c>
      <c r="G66">
        <f>VLOOKUP(Sheet1!H65,Sheet3!$B$52:$C$74,2,0)</f>
        <v>10</v>
      </c>
      <c r="H66">
        <f>VLOOKUP(Sheet1!I65,Sheet3!$B$5:$C$9,2,FALSE)</f>
        <v>1</v>
      </c>
      <c r="I66">
        <v>2</v>
      </c>
      <c r="K66">
        <f>Sheet1!K65</f>
        <v>4</v>
      </c>
      <c r="L66">
        <f>Sheet1!L65</f>
        <v>6</v>
      </c>
      <c r="M66" s="2" t="s">
        <v>783</v>
      </c>
      <c r="N66">
        <f>IF(ISNUMBER(SEARCH("습관적으로",Sheet1!$M65)),1,0)</f>
        <v>0</v>
      </c>
      <c r="O66">
        <f>IF(ISNUMBER(SEARCH("나에 대해 알리고 싶어서",Sheet1!$M65)),1,0)</f>
        <v>0</v>
      </c>
      <c r="P66">
        <f>IF(ISNUMBER(SEARCH("새로운 소식을 알리고 싶어서",Sheet1!$M65)),1,0)</f>
        <v>0</v>
      </c>
      <c r="Q66">
        <f>IF(ISNUMBER(SEARCH("주변 사람들과 관계 맺고 싶어서",Sheet1!$M65)),1,0)</f>
        <v>1</v>
      </c>
      <c r="R66">
        <f>IF(ISNUMBER(SEARCH("다른 사람들과 감정을 공유하고 싶어서",Sheet1!$M65)),1,0)</f>
        <v>1</v>
      </c>
      <c r="S66">
        <f>IF(ISNUMBER(SEARCH("재미있어서",Sheet1!$M65)),1,0)</f>
        <v>1</v>
      </c>
      <c r="T66">
        <f t="shared" si="5"/>
        <v>0</v>
      </c>
      <c r="V66" s="2" t="s">
        <v>877</v>
      </c>
      <c r="X66">
        <f>IF(ISNUMBER(SEARCH("me2day 웹페이지",Sheet1!$N65)),1,0)</f>
        <v>1</v>
      </c>
      <c r="Y66">
        <f>IF(ISNUMBER(SEARCH("핸드폰",Sheet1!$N65)),1,0)</f>
        <v>1</v>
      </c>
      <c r="Z66">
        <f>IF(ISNUMBER(SEARCH("블로그",Sheet1!$N65)),1,0)</f>
        <v>0</v>
      </c>
      <c r="AA66">
        <f>IF(ISNUMBER(SEARCH("개인 포탈 서비스",Sheet1!$N65)),1,0)</f>
        <v>0</v>
      </c>
      <c r="AB66">
        <f>IF(ISNUMBER(SEARCH("me2day 어플리케이션",Sheet1!$N65)),1,0)</f>
        <v>0</v>
      </c>
      <c r="AC66">
        <f t="shared" si="1"/>
        <v>0</v>
      </c>
      <c r="AD66">
        <f>IF(Sheet1!O65="있다",1,2)</f>
        <v>1</v>
      </c>
      <c r="AE66">
        <f>Sheet1!P65</f>
        <v>6</v>
      </c>
      <c r="AF66" s="2">
        <v>3</v>
      </c>
      <c r="AH66">
        <f>IF(ISNUMBER(SEARCH("주변 사람들의 소식",Sheet1!$Q65)),1,0)</f>
        <v>0</v>
      </c>
      <c r="AI66">
        <f>IF(ISNUMBER(SEARCH("관심 분야에 대한 소식",Sheet1!$Q65)),1,0)</f>
        <v>0</v>
      </c>
      <c r="AJ66">
        <f>IF(ISNUMBER(SEARCH("관심 분야는 아니지만 사회적 이슈에 대한 소식",Sheet1!$Q65)),1,0)</f>
        <v>1</v>
      </c>
      <c r="AK66">
        <f>IF(ISNUMBER(SEARCH("업무와 관련된 소식",Sheet1!$Q65)),1,0)</f>
        <v>0</v>
      </c>
      <c r="AL66">
        <f t="shared" si="2"/>
        <v>0</v>
      </c>
      <c r="AM66">
        <f>Sheet1!R65</f>
        <v>5</v>
      </c>
      <c r="AN66">
        <v>4</v>
      </c>
      <c r="AP66">
        <f>IF(ISNUMBER(SEARCH("오프라인에서의 친구 관계와 같다",Sheet1!$S65)),1,0)</f>
        <v>0</v>
      </c>
      <c r="AQ66">
        <f>IF(ISNUMBER(SEARCH("오프라인에서의 친구와는 다르지만 친밀감을 나누는 관계이다",Sheet1!$S65)),1,0)</f>
        <v>0</v>
      </c>
      <c r="AR66">
        <f>IF(ISNUMBER(SEARCH("새로운 정보나 글을 주고 받는 관계이다",Sheet1!$S65)),1,0)</f>
        <v>0</v>
      </c>
      <c r="AS66">
        <f>IF(ISNUMBER(SEARCH("단지 친구 신청과 수락으로 이루어진 형식적인 관계이다",Sheet1!$S65)),1,0)</f>
        <v>1</v>
      </c>
      <c r="AT66">
        <f>IF(ISNUMBER(SEARCH("아무 관계도 아니다",Sheet1!$S65)),1,0)</f>
        <v>0</v>
      </c>
      <c r="AU66">
        <f t="shared" si="3"/>
        <v>0</v>
      </c>
      <c r="AV66">
        <v>3</v>
      </c>
      <c r="AX66">
        <f>IF(ISNUMBER(SEARCH("미투데이 서비스 이용은 정보를 얻기 위함이다",Sheet1!$T65)),1,0)</f>
        <v>0</v>
      </c>
      <c r="AY66">
        <f>IF(ISNUMBER(SEARCH("미투데이 서비스 이용은 오락을 추구하기 위함이다",Sheet1!$T65)),1,0)</f>
        <v>0</v>
      </c>
      <c r="AZ66">
        <f>IF(ISNUMBER(SEARCH("미투데이 서비스 이용은 대인관계 형성과 확충을 위함이다",Sheet1!$T65)),1,0)</f>
        <v>1</v>
      </c>
      <c r="BA66">
        <f>IF(ISNUMBER(SEARCH("미투데이 서비스 이용은  직장(혹은 특정 그룹) 내 커뮤니케이션을 위함이다",Sheet1!$T65)),1,0)</f>
        <v>0</v>
      </c>
      <c r="BB66">
        <f t="shared" si="4"/>
        <v>0</v>
      </c>
      <c r="BC66">
        <f>Sheet1!U65</f>
        <v>3</v>
      </c>
      <c r="BD66">
        <f>Sheet1!V65</f>
        <v>2</v>
      </c>
      <c r="BE66">
        <f>Sheet1!W65</f>
        <v>1</v>
      </c>
      <c r="BF66">
        <f>Sheet1!X65</f>
        <v>2</v>
      </c>
      <c r="BG66">
        <f>Sheet1!Y65</f>
        <v>6</v>
      </c>
      <c r="BH66">
        <f>Sheet1!Z65</f>
        <v>4</v>
      </c>
      <c r="BI66">
        <f>Sheet1!AA65</f>
        <v>5</v>
      </c>
      <c r="BJ66">
        <f>Sheet1!AB65</f>
        <v>1</v>
      </c>
      <c r="BK66">
        <f>Sheet1!AC65</f>
        <v>2</v>
      </c>
      <c r="BL66">
        <f>Sheet1!AD65</f>
        <v>1</v>
      </c>
      <c r="BM66">
        <f>Sheet1!AE65</f>
        <v>6</v>
      </c>
      <c r="BN66">
        <f>Sheet1!AF65</f>
        <v>5</v>
      </c>
      <c r="BO66">
        <f>Sheet1!AG65</f>
        <v>6</v>
      </c>
      <c r="BP66">
        <f>Sheet1!AH65</f>
        <v>5</v>
      </c>
      <c r="BQ66">
        <f>Sheet1!AI65</f>
        <v>6</v>
      </c>
      <c r="BR66">
        <f>Sheet1!AJ65</f>
        <v>7</v>
      </c>
      <c r="BS66">
        <f>Sheet1!AK65</f>
        <v>6</v>
      </c>
      <c r="BT66">
        <f>Sheet1!AL65</f>
        <v>4</v>
      </c>
      <c r="BU66">
        <f>Sheet1!AM65</f>
        <v>7</v>
      </c>
      <c r="BV66">
        <f>Sheet1!AN65</f>
        <v>3</v>
      </c>
      <c r="BW66">
        <f>Sheet1!AO65</f>
        <v>6</v>
      </c>
      <c r="BX66">
        <f>Sheet1!AP65</f>
        <v>6</v>
      </c>
      <c r="BY66">
        <f>Sheet1!AQ65</f>
        <v>7</v>
      </c>
      <c r="BZ66">
        <f>Sheet1!AR65</f>
        <v>4</v>
      </c>
      <c r="CA66">
        <f>Sheet1!AS65</f>
        <v>6</v>
      </c>
      <c r="CB66">
        <f>Sheet1!AT65</f>
        <v>7</v>
      </c>
      <c r="CC66">
        <f>Sheet1!AU65</f>
        <v>5</v>
      </c>
      <c r="CD66">
        <f>Sheet1!AV65</f>
        <v>6</v>
      </c>
      <c r="CE66">
        <f>Sheet1!AW65</f>
        <v>6</v>
      </c>
      <c r="CF66">
        <f>Sheet1!AX65</f>
        <v>2</v>
      </c>
      <c r="CG66">
        <f>Sheet1!AY65</f>
        <v>6</v>
      </c>
      <c r="CH66">
        <f>Sheet1!AZ65</f>
        <v>7</v>
      </c>
      <c r="CI66">
        <f>Sheet1!BA65</f>
        <v>4</v>
      </c>
      <c r="CJ66">
        <f>Sheet1!BB65</f>
        <v>5</v>
      </c>
      <c r="CK66">
        <f>Sheet1!BC65</f>
        <v>5</v>
      </c>
      <c r="CL66">
        <f>Sheet1!BD65</f>
        <v>5</v>
      </c>
      <c r="CM66">
        <f>Sheet1!BE65</f>
        <v>5</v>
      </c>
      <c r="CN66">
        <f>Sheet1!BF65</f>
        <v>3</v>
      </c>
      <c r="CO66">
        <f>Sheet1!BG65</f>
        <v>2</v>
      </c>
      <c r="CP66">
        <f>Sheet1!BH65</f>
        <v>5</v>
      </c>
      <c r="CQ66">
        <f>Sheet1!BI65</f>
        <v>6</v>
      </c>
      <c r="CR66">
        <f>Sheet1!BJ65</f>
        <v>4</v>
      </c>
      <c r="CS66">
        <f>Sheet1!BK65</f>
        <v>6</v>
      </c>
      <c r="CT66">
        <f>Sheet1!BL65</f>
        <v>3</v>
      </c>
    </row>
    <row r="67" spans="1:98">
      <c r="A67">
        <f>Sheet1!A66</f>
        <v>66</v>
      </c>
      <c r="B67" t="str">
        <f>Sheet1!B66</f>
        <v>9/29/2009 19:29:21</v>
      </c>
      <c r="C67" t="str">
        <f>Sheet1!E66</f>
        <v>klight13</v>
      </c>
      <c r="D67" t="str">
        <f t="shared" si="6"/>
        <v>klight13</v>
      </c>
      <c r="E67">
        <f>Sheet1!F66</f>
        <v>29</v>
      </c>
      <c r="F67">
        <f>VLOOKUP(Sheet1!G66,Sheet3!$B$1:$C$2,2,FALSE)</f>
        <v>1</v>
      </c>
      <c r="G67">
        <f>VLOOKUP(Sheet1!H66,Sheet3!$B$52:$C$74,2,0)</f>
        <v>2</v>
      </c>
      <c r="H67">
        <f>VLOOKUP(Sheet1!I66,Sheet3!$B$5:$C$9,2,FALSE)</f>
        <v>1</v>
      </c>
      <c r="I67">
        <v>1</v>
      </c>
      <c r="K67">
        <f>Sheet1!K66</f>
        <v>5</v>
      </c>
      <c r="L67">
        <f>Sheet1!L66</f>
        <v>7</v>
      </c>
      <c r="M67" s="2" t="s">
        <v>775</v>
      </c>
      <c r="N67">
        <f>IF(ISNUMBER(SEARCH("습관적으로",Sheet1!$M66)),1,0)</f>
        <v>1</v>
      </c>
      <c r="O67">
        <f>IF(ISNUMBER(SEARCH("나에 대해 알리고 싶어서",Sheet1!$M66)),1,0)</f>
        <v>0</v>
      </c>
      <c r="P67">
        <f>IF(ISNUMBER(SEARCH("새로운 소식을 알리고 싶어서",Sheet1!$M66)),1,0)</f>
        <v>0</v>
      </c>
      <c r="Q67">
        <f>IF(ISNUMBER(SEARCH("주변 사람들과 관계 맺고 싶어서",Sheet1!$M66)),1,0)</f>
        <v>1</v>
      </c>
      <c r="R67">
        <f>IF(ISNUMBER(SEARCH("다른 사람들과 감정을 공유하고 싶어서",Sheet1!$M66)),1,0)</f>
        <v>1</v>
      </c>
      <c r="S67">
        <f>IF(ISNUMBER(SEARCH("재미있어서",Sheet1!$M66)),1,0)</f>
        <v>0</v>
      </c>
      <c r="T67">
        <f t="shared" si="5"/>
        <v>0</v>
      </c>
      <c r="V67" s="2" t="s">
        <v>784</v>
      </c>
      <c r="X67">
        <f>IF(ISNUMBER(SEARCH("me2day 웹페이지",Sheet1!$N66)),1,0)</f>
        <v>1</v>
      </c>
      <c r="Y67">
        <f>IF(ISNUMBER(SEARCH("핸드폰",Sheet1!$N66)),1,0)</f>
        <v>1</v>
      </c>
      <c r="Z67">
        <f>IF(ISNUMBER(SEARCH("블로그",Sheet1!$N66)),1,0)</f>
        <v>0</v>
      </c>
      <c r="AA67">
        <f>IF(ISNUMBER(SEARCH("개인 포탈 서비스",Sheet1!$N66)),1,0)</f>
        <v>0</v>
      </c>
      <c r="AB67">
        <f>IF(ISNUMBER(SEARCH("me2day 어플리케이션",Sheet1!$N66)),1,0)</f>
        <v>1</v>
      </c>
      <c r="AC67">
        <f t="shared" ref="AC67:AC130" si="7">IF(ISBLANK(W67),0,1)</f>
        <v>0</v>
      </c>
      <c r="AD67">
        <f>IF(Sheet1!O66="있다",1,2)</f>
        <v>1</v>
      </c>
      <c r="AE67">
        <f>Sheet1!P66</f>
        <v>6</v>
      </c>
      <c r="AF67" s="2" t="s">
        <v>825</v>
      </c>
      <c r="AH67">
        <f>IF(ISNUMBER(SEARCH("주변 사람들의 소식",Sheet1!$Q66)),1,0)</f>
        <v>1</v>
      </c>
      <c r="AI67">
        <f>IF(ISNUMBER(SEARCH("관심 분야에 대한 소식",Sheet1!$Q66)),1,0)</f>
        <v>1</v>
      </c>
      <c r="AJ67">
        <f>IF(ISNUMBER(SEARCH("관심 분야는 아니지만 사회적 이슈에 대한 소식",Sheet1!$Q66)),1,0)</f>
        <v>1</v>
      </c>
      <c r="AK67">
        <f>IF(ISNUMBER(SEARCH("업무와 관련된 소식",Sheet1!$Q66)),1,0)</f>
        <v>0</v>
      </c>
      <c r="AL67">
        <f t="shared" ref="AL67:AL130" si="8">IF(ISBLANK(AG67),0,1)</f>
        <v>0</v>
      </c>
      <c r="AM67">
        <f>Sheet1!R66</f>
        <v>5</v>
      </c>
      <c r="AN67" t="s">
        <v>876</v>
      </c>
      <c r="AP67">
        <f>IF(ISNUMBER(SEARCH("오프라인에서의 친구 관계와 같다",Sheet1!$S66)),1,0)</f>
        <v>0</v>
      </c>
      <c r="AQ67">
        <f>IF(ISNUMBER(SEARCH("오프라인에서의 친구와는 다르지만 친밀감을 나누는 관계이다",Sheet1!$S66)),1,0)</f>
        <v>1</v>
      </c>
      <c r="AR67">
        <f>IF(ISNUMBER(SEARCH("새로운 정보나 글을 주고 받는 관계이다",Sheet1!$S66)),1,0)</f>
        <v>1</v>
      </c>
      <c r="AS67">
        <f>IF(ISNUMBER(SEARCH("단지 친구 신청과 수락으로 이루어진 형식적인 관계이다",Sheet1!$S66)),1,0)</f>
        <v>0</v>
      </c>
      <c r="AT67">
        <f>IF(ISNUMBER(SEARCH("아무 관계도 아니다",Sheet1!$S66)),1,0)</f>
        <v>0</v>
      </c>
      <c r="AU67">
        <f t="shared" ref="AU67:AU130" si="9">IF(ISBLANK(AO67),0,1)</f>
        <v>0</v>
      </c>
      <c r="AV67" t="s">
        <v>879</v>
      </c>
      <c r="AX67">
        <f>IF(ISNUMBER(SEARCH("미투데이 서비스 이용은 정보를 얻기 위함이다",Sheet1!$T66)),1,0)</f>
        <v>1</v>
      </c>
      <c r="AY67">
        <f>IF(ISNUMBER(SEARCH("미투데이 서비스 이용은 오락을 추구하기 위함이다",Sheet1!$T66)),1,0)</f>
        <v>1</v>
      </c>
      <c r="AZ67">
        <f>IF(ISNUMBER(SEARCH("미투데이 서비스 이용은 대인관계 형성과 확충을 위함이다",Sheet1!$T66)),1,0)</f>
        <v>1</v>
      </c>
      <c r="BA67">
        <f>IF(ISNUMBER(SEARCH("미투데이 서비스 이용은  직장(혹은 특정 그룹) 내 커뮤니케이션을 위함이다",Sheet1!$T66)),1,0)</f>
        <v>1</v>
      </c>
      <c r="BB67">
        <f t="shared" ref="BB67:BB130" si="10">IF(ISBLANK(AW67),0,1)</f>
        <v>0</v>
      </c>
      <c r="BC67">
        <f>Sheet1!U66</f>
        <v>3</v>
      </c>
      <c r="BD67">
        <f>Sheet1!V66</f>
        <v>5</v>
      </c>
      <c r="BE67">
        <f>Sheet1!W66</f>
        <v>5</v>
      </c>
      <c r="BF67">
        <f>Sheet1!X66</f>
        <v>6</v>
      </c>
      <c r="BG67">
        <f>Sheet1!Y66</f>
        <v>6</v>
      </c>
      <c r="BH67">
        <f>Sheet1!Z66</f>
        <v>6</v>
      </c>
      <c r="BI67">
        <f>Sheet1!AA66</f>
        <v>6</v>
      </c>
      <c r="BJ67">
        <f>Sheet1!AB66</f>
        <v>6</v>
      </c>
      <c r="BK67">
        <f>Sheet1!AC66</f>
        <v>5</v>
      </c>
      <c r="BL67">
        <f>Sheet1!AD66</f>
        <v>3</v>
      </c>
      <c r="BM67">
        <f>Sheet1!AE66</f>
        <v>4</v>
      </c>
      <c r="BN67">
        <f>Sheet1!AF66</f>
        <v>4</v>
      </c>
      <c r="BO67">
        <f>Sheet1!AG66</f>
        <v>4</v>
      </c>
      <c r="BP67">
        <f>Sheet1!AH66</f>
        <v>4</v>
      </c>
      <c r="BQ67">
        <f>Sheet1!AI66</f>
        <v>7</v>
      </c>
      <c r="BR67">
        <f>Sheet1!AJ66</f>
        <v>7</v>
      </c>
      <c r="BS67">
        <f>Sheet1!AK66</f>
        <v>7</v>
      </c>
      <c r="BT67">
        <f>Sheet1!AL66</f>
        <v>7</v>
      </c>
      <c r="BU67">
        <f>Sheet1!AM66</f>
        <v>7</v>
      </c>
      <c r="BV67">
        <f>Sheet1!AN66</f>
        <v>3</v>
      </c>
      <c r="BW67">
        <f>Sheet1!AO66</f>
        <v>6</v>
      </c>
      <c r="BX67">
        <f>Sheet1!AP66</f>
        <v>6</v>
      </c>
      <c r="BY67">
        <f>Sheet1!AQ66</f>
        <v>7</v>
      </c>
      <c r="BZ67">
        <f>Sheet1!AR66</f>
        <v>7</v>
      </c>
      <c r="CA67">
        <f>Sheet1!AS66</f>
        <v>7</v>
      </c>
      <c r="CB67">
        <f>Sheet1!AT66</f>
        <v>7</v>
      </c>
      <c r="CC67">
        <f>Sheet1!AU66</f>
        <v>7</v>
      </c>
      <c r="CD67">
        <f>Sheet1!AV66</f>
        <v>7</v>
      </c>
      <c r="CE67">
        <f>Sheet1!AW66</f>
        <v>7</v>
      </c>
      <c r="CF67">
        <f>Sheet1!AX66</f>
        <v>5</v>
      </c>
      <c r="CG67">
        <f>Sheet1!AY66</f>
        <v>3</v>
      </c>
      <c r="CH67">
        <f>Sheet1!AZ66</f>
        <v>6</v>
      </c>
      <c r="CI67">
        <f>Sheet1!BA66</f>
        <v>4</v>
      </c>
      <c r="CJ67">
        <f>Sheet1!BB66</f>
        <v>4</v>
      </c>
      <c r="CK67">
        <f>Sheet1!BC66</f>
        <v>3</v>
      </c>
      <c r="CL67">
        <f>Sheet1!BD66</f>
        <v>5</v>
      </c>
      <c r="CM67">
        <f>Sheet1!BE66</f>
        <v>3</v>
      </c>
      <c r="CN67">
        <f>Sheet1!BF66</f>
        <v>4</v>
      </c>
      <c r="CO67">
        <f>Sheet1!BG66</f>
        <v>5</v>
      </c>
      <c r="CP67">
        <f>Sheet1!BH66</f>
        <v>6</v>
      </c>
      <c r="CQ67">
        <f>Sheet1!BI66</f>
        <v>6</v>
      </c>
      <c r="CR67">
        <f>Sheet1!BJ66</f>
        <v>5</v>
      </c>
      <c r="CS67">
        <f>Sheet1!BK66</f>
        <v>3</v>
      </c>
      <c r="CT67">
        <f>Sheet1!BL66</f>
        <v>5</v>
      </c>
    </row>
    <row r="68" spans="1:98">
      <c r="A68">
        <f>Sheet1!A67</f>
        <v>67</v>
      </c>
      <c r="B68" t="str">
        <f>Sheet1!B67</f>
        <v>9/29/2009 19:38:35</v>
      </c>
      <c r="C68" t="str">
        <f>Sheet1!E67</f>
        <v>mazefind</v>
      </c>
      <c r="D68" t="str">
        <f t="shared" si="6"/>
        <v>mazefind</v>
      </c>
      <c r="E68">
        <f>Sheet1!F67</f>
        <v>26</v>
      </c>
      <c r="F68">
        <f>VLOOKUP(Sheet1!G67,Sheet3!$B$1:$C$2,2,FALSE)</f>
        <v>1</v>
      </c>
      <c r="G68">
        <f>VLOOKUP(Sheet1!H67,Sheet3!$B$52:$C$74,2,0)</f>
        <v>2</v>
      </c>
      <c r="H68">
        <f>VLOOKUP(Sheet1!I67,Sheet3!$B$5:$C$9,2,FALSE)</f>
        <v>2</v>
      </c>
      <c r="I68">
        <v>4</v>
      </c>
      <c r="K68">
        <f>Sheet1!K67</f>
        <v>12</v>
      </c>
      <c r="L68">
        <f>Sheet1!L67</f>
        <v>4</v>
      </c>
      <c r="M68" s="2" t="s">
        <v>790</v>
      </c>
      <c r="N68">
        <f>IF(ISNUMBER(SEARCH("습관적으로",Sheet1!$M67)),1,0)</f>
        <v>1</v>
      </c>
      <c r="O68">
        <f>IF(ISNUMBER(SEARCH("나에 대해 알리고 싶어서",Sheet1!$M67)),1,0)</f>
        <v>0</v>
      </c>
      <c r="P68">
        <f>IF(ISNUMBER(SEARCH("새로운 소식을 알리고 싶어서",Sheet1!$M67)),1,0)</f>
        <v>1</v>
      </c>
      <c r="Q68">
        <f>IF(ISNUMBER(SEARCH("주변 사람들과 관계 맺고 싶어서",Sheet1!$M67)),1,0)</f>
        <v>0</v>
      </c>
      <c r="R68">
        <f>IF(ISNUMBER(SEARCH("다른 사람들과 감정을 공유하고 싶어서",Sheet1!$M67)),1,0)</f>
        <v>1</v>
      </c>
      <c r="S68">
        <f>IF(ISNUMBER(SEARCH("재미있어서",Sheet1!$M67)),1,0)</f>
        <v>0</v>
      </c>
      <c r="T68">
        <f t="shared" si="5"/>
        <v>0</v>
      </c>
      <c r="V68" s="2" t="s">
        <v>784</v>
      </c>
      <c r="X68">
        <f>IF(ISNUMBER(SEARCH("me2day 웹페이지",Sheet1!$N67)),1,0)</f>
        <v>1</v>
      </c>
      <c r="Y68">
        <f>IF(ISNUMBER(SEARCH("핸드폰",Sheet1!$N67)),1,0)</f>
        <v>1</v>
      </c>
      <c r="Z68">
        <f>IF(ISNUMBER(SEARCH("블로그",Sheet1!$N67)),1,0)</f>
        <v>0</v>
      </c>
      <c r="AA68">
        <f>IF(ISNUMBER(SEARCH("개인 포탈 서비스",Sheet1!$N67)),1,0)</f>
        <v>0</v>
      </c>
      <c r="AB68">
        <f>IF(ISNUMBER(SEARCH("me2day 어플리케이션",Sheet1!$N67)),1,0)</f>
        <v>1</v>
      </c>
      <c r="AC68">
        <f t="shared" si="7"/>
        <v>0</v>
      </c>
      <c r="AD68">
        <f>IF(Sheet1!O67="있다",1,2)</f>
        <v>1</v>
      </c>
      <c r="AE68">
        <f>Sheet1!P67</f>
        <v>2</v>
      </c>
      <c r="AF68" s="2" t="s">
        <v>877</v>
      </c>
      <c r="AH68">
        <f>IF(ISNUMBER(SEARCH("주변 사람들의 소식",Sheet1!$Q67)),1,0)</f>
        <v>1</v>
      </c>
      <c r="AI68">
        <f>IF(ISNUMBER(SEARCH("관심 분야에 대한 소식",Sheet1!$Q67)),1,0)</f>
        <v>1</v>
      </c>
      <c r="AJ68">
        <f>IF(ISNUMBER(SEARCH("관심 분야는 아니지만 사회적 이슈에 대한 소식",Sheet1!$Q67)),1,0)</f>
        <v>0</v>
      </c>
      <c r="AK68">
        <f>IF(ISNUMBER(SEARCH("업무와 관련된 소식",Sheet1!$Q67)),1,0)</f>
        <v>0</v>
      </c>
      <c r="AL68">
        <f t="shared" si="8"/>
        <v>0</v>
      </c>
      <c r="AM68">
        <f>Sheet1!R67</f>
        <v>5</v>
      </c>
      <c r="AN68" t="s">
        <v>876</v>
      </c>
      <c r="AP68">
        <f>IF(ISNUMBER(SEARCH("오프라인에서의 친구 관계와 같다",Sheet1!$S67)),1,0)</f>
        <v>0</v>
      </c>
      <c r="AQ68">
        <f>IF(ISNUMBER(SEARCH("오프라인에서의 친구와는 다르지만 친밀감을 나누는 관계이다",Sheet1!$S67)),1,0)</f>
        <v>1</v>
      </c>
      <c r="AR68">
        <f>IF(ISNUMBER(SEARCH("새로운 정보나 글을 주고 받는 관계이다",Sheet1!$S67)),1,0)</f>
        <v>1</v>
      </c>
      <c r="AS68">
        <f>IF(ISNUMBER(SEARCH("단지 친구 신청과 수락으로 이루어진 형식적인 관계이다",Sheet1!$S67)),1,0)</f>
        <v>0</v>
      </c>
      <c r="AT68">
        <f>IF(ISNUMBER(SEARCH("아무 관계도 아니다",Sheet1!$S67)),1,0)</f>
        <v>0</v>
      </c>
      <c r="AU68">
        <f t="shared" si="9"/>
        <v>0</v>
      </c>
      <c r="AV68" t="s">
        <v>877</v>
      </c>
      <c r="AX68">
        <f>IF(ISNUMBER(SEARCH("미투데이 서비스 이용은 정보를 얻기 위함이다",Sheet1!$T67)),1,0)</f>
        <v>1</v>
      </c>
      <c r="AY68">
        <f>IF(ISNUMBER(SEARCH("미투데이 서비스 이용은 오락을 추구하기 위함이다",Sheet1!$T67)),1,0)</f>
        <v>1</v>
      </c>
      <c r="AZ68">
        <f>IF(ISNUMBER(SEARCH("미투데이 서비스 이용은 대인관계 형성과 확충을 위함이다",Sheet1!$T67)),1,0)</f>
        <v>0</v>
      </c>
      <c r="BA68">
        <f>IF(ISNUMBER(SEARCH("미투데이 서비스 이용은  직장(혹은 특정 그룹) 내 커뮤니케이션을 위함이다",Sheet1!$T67)),1,0)</f>
        <v>0</v>
      </c>
      <c r="BB68">
        <f t="shared" si="10"/>
        <v>0</v>
      </c>
      <c r="BC68">
        <f>Sheet1!U67</f>
        <v>6</v>
      </c>
      <c r="BD68">
        <f>Sheet1!V67</f>
        <v>5</v>
      </c>
      <c r="BE68">
        <f>Sheet1!W67</f>
        <v>1</v>
      </c>
      <c r="BF68">
        <f>Sheet1!X67</f>
        <v>5</v>
      </c>
      <c r="BG68">
        <f>Sheet1!Y67</f>
        <v>4</v>
      </c>
      <c r="BH68">
        <f>Sheet1!Z67</f>
        <v>5</v>
      </c>
      <c r="BI68">
        <f>Sheet1!AA67</f>
        <v>1</v>
      </c>
      <c r="BJ68">
        <f>Sheet1!AB67</f>
        <v>3</v>
      </c>
      <c r="BK68">
        <f>Sheet1!AC67</f>
        <v>5</v>
      </c>
      <c r="BL68">
        <f>Sheet1!AD67</f>
        <v>2</v>
      </c>
      <c r="BM68">
        <f>Sheet1!AE67</f>
        <v>6</v>
      </c>
      <c r="BN68">
        <f>Sheet1!AF67</f>
        <v>6</v>
      </c>
      <c r="BO68">
        <f>Sheet1!AG67</f>
        <v>5</v>
      </c>
      <c r="BP68">
        <f>Sheet1!AH67</f>
        <v>6</v>
      </c>
      <c r="BQ68">
        <f>Sheet1!AI67</f>
        <v>4</v>
      </c>
      <c r="BR68">
        <f>Sheet1!AJ67</f>
        <v>5</v>
      </c>
      <c r="BS68">
        <f>Sheet1!AK67</f>
        <v>7</v>
      </c>
      <c r="BT68">
        <f>Sheet1!AL67</f>
        <v>6</v>
      </c>
      <c r="BU68">
        <f>Sheet1!AM67</f>
        <v>7</v>
      </c>
      <c r="BV68">
        <f>Sheet1!AN67</f>
        <v>4</v>
      </c>
      <c r="BW68">
        <f>Sheet1!AO67</f>
        <v>5</v>
      </c>
      <c r="BX68">
        <f>Sheet1!AP67</f>
        <v>5</v>
      </c>
      <c r="BY68">
        <f>Sheet1!AQ67</f>
        <v>7</v>
      </c>
      <c r="BZ68">
        <f>Sheet1!AR67</f>
        <v>6</v>
      </c>
      <c r="CA68">
        <f>Sheet1!AS67</f>
        <v>7</v>
      </c>
      <c r="CB68">
        <f>Sheet1!AT67</f>
        <v>4</v>
      </c>
      <c r="CC68">
        <f>Sheet1!AU67</f>
        <v>3</v>
      </c>
      <c r="CD68">
        <f>Sheet1!AV67</f>
        <v>2</v>
      </c>
      <c r="CE68">
        <f>Sheet1!AW67</f>
        <v>3</v>
      </c>
      <c r="CF68">
        <f>Sheet1!AX67</f>
        <v>5</v>
      </c>
      <c r="CG68">
        <f>Sheet1!AY67</f>
        <v>3</v>
      </c>
      <c r="CH68">
        <f>Sheet1!AZ67</f>
        <v>6</v>
      </c>
      <c r="CI68">
        <f>Sheet1!BA67</f>
        <v>7</v>
      </c>
      <c r="CJ68">
        <f>Sheet1!BB67</f>
        <v>3</v>
      </c>
      <c r="CK68">
        <f>Sheet1!BC67</f>
        <v>6</v>
      </c>
      <c r="CL68">
        <f>Sheet1!BD67</f>
        <v>7</v>
      </c>
      <c r="CM68">
        <f>Sheet1!BE67</f>
        <v>4</v>
      </c>
      <c r="CN68">
        <f>Sheet1!BF67</f>
        <v>5</v>
      </c>
      <c r="CO68">
        <f>Sheet1!BG67</f>
        <v>7</v>
      </c>
      <c r="CP68">
        <f>Sheet1!BH67</f>
        <v>7</v>
      </c>
      <c r="CQ68">
        <f>Sheet1!BI67</f>
        <v>6</v>
      </c>
      <c r="CR68">
        <f>Sheet1!BJ67</f>
        <v>6</v>
      </c>
      <c r="CS68">
        <f>Sheet1!BK67</f>
        <v>2</v>
      </c>
      <c r="CT68">
        <f>Sheet1!BL67</f>
        <v>1</v>
      </c>
    </row>
    <row r="69" spans="1:98">
      <c r="A69">
        <f>Sheet1!A68</f>
        <v>68</v>
      </c>
      <c r="B69" t="str">
        <f>Sheet1!B68</f>
        <v>9/29/2009 19:38:52</v>
      </c>
      <c r="C69" t="str">
        <f>Sheet1!E68</f>
        <v>maclaude</v>
      </c>
      <c r="D69" t="str">
        <f t="shared" si="6"/>
        <v>maclaude</v>
      </c>
      <c r="E69">
        <f>Sheet1!F68</f>
        <v>32</v>
      </c>
      <c r="F69">
        <f>VLOOKUP(Sheet1!G68,Sheet3!$B$1:$C$2,2,FALSE)</f>
        <v>1</v>
      </c>
      <c r="G69">
        <f>VLOOKUP(Sheet1!H68,Sheet3!$B$52:$C$74,2,0)</f>
        <v>6</v>
      </c>
      <c r="H69">
        <f>VLOOKUP(Sheet1!I68,Sheet3!$B$5:$C$9,2,FALSE)</f>
        <v>5</v>
      </c>
      <c r="I69">
        <v>1</v>
      </c>
      <c r="K69">
        <f>Sheet1!K68</f>
        <v>6</v>
      </c>
      <c r="L69">
        <f>Sheet1!L68</f>
        <v>20</v>
      </c>
      <c r="M69" s="2" t="s">
        <v>789</v>
      </c>
      <c r="N69">
        <f>IF(ISNUMBER(SEARCH("습관적으로",Sheet1!$M68)),1,0)</f>
        <v>1</v>
      </c>
      <c r="O69">
        <f>IF(ISNUMBER(SEARCH("나에 대해 알리고 싶어서",Sheet1!$M68)),1,0)</f>
        <v>1</v>
      </c>
      <c r="P69">
        <f>IF(ISNUMBER(SEARCH("새로운 소식을 알리고 싶어서",Sheet1!$M68)),1,0)</f>
        <v>1</v>
      </c>
      <c r="Q69">
        <f>IF(ISNUMBER(SEARCH("주변 사람들과 관계 맺고 싶어서",Sheet1!$M68)),1,0)</f>
        <v>1</v>
      </c>
      <c r="R69">
        <f>IF(ISNUMBER(SEARCH("다른 사람들과 감정을 공유하고 싶어서",Sheet1!$M68)),1,0)</f>
        <v>1</v>
      </c>
      <c r="S69">
        <f>IF(ISNUMBER(SEARCH("재미있어서",Sheet1!$M68)),1,0)</f>
        <v>1</v>
      </c>
      <c r="T69">
        <f t="shared" si="5"/>
        <v>0</v>
      </c>
      <c r="V69" s="2" t="s">
        <v>774</v>
      </c>
      <c r="W69" t="s">
        <v>924</v>
      </c>
      <c r="X69">
        <f>IF(ISNUMBER(SEARCH("me2day 웹페이지",Sheet1!$N68)),1,0)</f>
        <v>1</v>
      </c>
      <c r="Y69">
        <f>IF(ISNUMBER(SEARCH("핸드폰",Sheet1!$N68)),1,0)</f>
        <v>0</v>
      </c>
      <c r="Z69">
        <f>IF(ISNUMBER(SEARCH("블로그",Sheet1!$N68)),1,0)</f>
        <v>0</v>
      </c>
      <c r="AA69">
        <f>IF(ISNUMBER(SEARCH("개인 포탈 서비스",Sheet1!$N68)),1,0)</f>
        <v>0</v>
      </c>
      <c r="AB69">
        <f>IF(ISNUMBER(SEARCH("me2day 어플리케이션",Sheet1!$N68)),1,0)</f>
        <v>0</v>
      </c>
      <c r="AC69">
        <f t="shared" si="7"/>
        <v>1</v>
      </c>
      <c r="AD69">
        <f>IF(Sheet1!O68="있다",1,2)</f>
        <v>2</v>
      </c>
      <c r="AE69">
        <f>Sheet1!P68</f>
        <v>6</v>
      </c>
      <c r="AF69" s="2">
        <v>1</v>
      </c>
      <c r="AH69">
        <f>IF(ISNUMBER(SEARCH("주변 사람들의 소식",Sheet1!$Q68)),1,0)</f>
        <v>1</v>
      </c>
      <c r="AI69">
        <f>IF(ISNUMBER(SEARCH("관심 분야에 대한 소식",Sheet1!$Q68)),1,0)</f>
        <v>0</v>
      </c>
      <c r="AJ69">
        <f>IF(ISNUMBER(SEARCH("관심 분야는 아니지만 사회적 이슈에 대한 소식",Sheet1!$Q68)),1,0)</f>
        <v>0</v>
      </c>
      <c r="AK69">
        <f>IF(ISNUMBER(SEARCH("업무와 관련된 소식",Sheet1!$Q68)),1,0)</f>
        <v>0</v>
      </c>
      <c r="AL69">
        <f t="shared" si="8"/>
        <v>0</v>
      </c>
      <c r="AM69">
        <f>Sheet1!R68</f>
        <v>2</v>
      </c>
      <c r="AN69" t="s">
        <v>825</v>
      </c>
      <c r="AP69">
        <f>IF(ISNUMBER(SEARCH("오프라인에서의 친구 관계와 같다",Sheet1!$S68)),1,0)</f>
        <v>1</v>
      </c>
      <c r="AQ69">
        <f>IF(ISNUMBER(SEARCH("오프라인에서의 친구와는 다르지만 친밀감을 나누는 관계이다",Sheet1!$S68)),1,0)</f>
        <v>1</v>
      </c>
      <c r="AR69">
        <f>IF(ISNUMBER(SEARCH("새로운 정보나 글을 주고 받는 관계이다",Sheet1!$S68)),1,0)</f>
        <v>1</v>
      </c>
      <c r="AS69">
        <f>IF(ISNUMBER(SEARCH("단지 친구 신청과 수락으로 이루어진 형식적인 관계이다",Sheet1!$S68)),1,0)</f>
        <v>0</v>
      </c>
      <c r="AT69">
        <f>IF(ISNUMBER(SEARCH("아무 관계도 아니다",Sheet1!$S68)),1,0)</f>
        <v>0</v>
      </c>
      <c r="AU69">
        <f t="shared" si="9"/>
        <v>0</v>
      </c>
      <c r="AV69">
        <v>3</v>
      </c>
      <c r="AX69">
        <f>IF(ISNUMBER(SEARCH("미투데이 서비스 이용은 정보를 얻기 위함이다",Sheet1!$T68)),1,0)</f>
        <v>0</v>
      </c>
      <c r="AY69">
        <f>IF(ISNUMBER(SEARCH("미투데이 서비스 이용은 오락을 추구하기 위함이다",Sheet1!$T68)),1,0)</f>
        <v>0</v>
      </c>
      <c r="AZ69">
        <f>IF(ISNUMBER(SEARCH("미투데이 서비스 이용은 대인관계 형성과 확충을 위함이다",Sheet1!$T68)),1,0)</f>
        <v>1</v>
      </c>
      <c r="BA69">
        <f>IF(ISNUMBER(SEARCH("미투데이 서비스 이용은  직장(혹은 특정 그룹) 내 커뮤니케이션을 위함이다",Sheet1!$T68)),1,0)</f>
        <v>0</v>
      </c>
      <c r="BB69">
        <f t="shared" si="10"/>
        <v>0</v>
      </c>
      <c r="BC69">
        <f>Sheet1!U68</f>
        <v>5</v>
      </c>
      <c r="BD69">
        <f>Sheet1!V68</f>
        <v>6</v>
      </c>
      <c r="BE69">
        <f>Sheet1!W68</f>
        <v>6</v>
      </c>
      <c r="BF69">
        <f>Sheet1!X68</f>
        <v>6</v>
      </c>
      <c r="BG69">
        <f>Sheet1!Y68</f>
        <v>6</v>
      </c>
      <c r="BH69">
        <f>Sheet1!Z68</f>
        <v>4</v>
      </c>
      <c r="BI69">
        <f>Sheet1!AA68</f>
        <v>3</v>
      </c>
      <c r="BJ69">
        <f>Sheet1!AB68</f>
        <v>5</v>
      </c>
      <c r="BK69">
        <f>Sheet1!AC68</f>
        <v>6</v>
      </c>
      <c r="BL69">
        <f>Sheet1!AD68</f>
        <v>6</v>
      </c>
      <c r="BM69">
        <f>Sheet1!AE68</f>
        <v>7</v>
      </c>
      <c r="BN69">
        <f>Sheet1!AF68</f>
        <v>7</v>
      </c>
      <c r="BO69">
        <f>Sheet1!AG68</f>
        <v>6</v>
      </c>
      <c r="BP69">
        <f>Sheet1!AH68</f>
        <v>7</v>
      </c>
      <c r="BQ69">
        <f>Sheet1!AI68</f>
        <v>7</v>
      </c>
      <c r="BR69">
        <f>Sheet1!AJ68</f>
        <v>6</v>
      </c>
      <c r="BS69">
        <f>Sheet1!AK68</f>
        <v>6</v>
      </c>
      <c r="BT69">
        <f>Sheet1!AL68</f>
        <v>6</v>
      </c>
      <c r="BU69">
        <f>Sheet1!AM68</f>
        <v>7</v>
      </c>
      <c r="BV69">
        <f>Sheet1!AN68</f>
        <v>6</v>
      </c>
      <c r="BW69">
        <f>Sheet1!AO68</f>
        <v>7</v>
      </c>
      <c r="BX69">
        <f>Sheet1!AP68</f>
        <v>7</v>
      </c>
      <c r="BY69">
        <f>Sheet1!AQ68</f>
        <v>7</v>
      </c>
      <c r="BZ69">
        <f>Sheet1!AR68</f>
        <v>7</v>
      </c>
      <c r="CA69">
        <f>Sheet1!AS68</f>
        <v>7</v>
      </c>
      <c r="CB69">
        <f>Sheet1!AT68</f>
        <v>6</v>
      </c>
      <c r="CC69">
        <f>Sheet1!AU68</f>
        <v>6</v>
      </c>
      <c r="CD69">
        <f>Sheet1!AV68</f>
        <v>7</v>
      </c>
      <c r="CE69">
        <f>Sheet1!AW68</f>
        <v>6</v>
      </c>
      <c r="CF69">
        <f>Sheet1!AX68</f>
        <v>2</v>
      </c>
      <c r="CG69">
        <f>Sheet1!AY68</f>
        <v>6</v>
      </c>
      <c r="CH69">
        <f>Sheet1!AZ68</f>
        <v>5</v>
      </c>
      <c r="CI69">
        <f>Sheet1!BA68</f>
        <v>2</v>
      </c>
      <c r="CJ69">
        <f>Sheet1!BB68</f>
        <v>6</v>
      </c>
      <c r="CK69">
        <f>Sheet1!BC68</f>
        <v>5</v>
      </c>
      <c r="CL69">
        <f>Sheet1!BD68</f>
        <v>6</v>
      </c>
      <c r="CM69">
        <f>Sheet1!BE68</f>
        <v>6</v>
      </c>
      <c r="CN69">
        <f>Sheet1!BF68</f>
        <v>5</v>
      </c>
      <c r="CO69">
        <f>Sheet1!BG68</f>
        <v>6</v>
      </c>
      <c r="CP69">
        <f>Sheet1!BH68</f>
        <v>5</v>
      </c>
      <c r="CQ69">
        <f>Sheet1!BI68</f>
        <v>5</v>
      </c>
      <c r="CR69">
        <f>Sheet1!BJ68</f>
        <v>6</v>
      </c>
      <c r="CS69">
        <f>Sheet1!BK68</f>
        <v>2</v>
      </c>
      <c r="CT69">
        <f>Sheet1!BL68</f>
        <v>2</v>
      </c>
    </row>
    <row r="70" spans="1:98">
      <c r="A70">
        <f>Sheet1!A69</f>
        <v>69</v>
      </c>
      <c r="B70" t="str">
        <f>Sheet1!B69</f>
        <v>9/29/2009 19:44:03</v>
      </c>
      <c r="C70" t="str">
        <f>Sheet1!E69</f>
        <v>lovedanmi</v>
      </c>
      <c r="D70" t="str">
        <f t="shared" si="6"/>
        <v>lovedanmi</v>
      </c>
      <c r="E70">
        <f>Sheet1!F69</f>
        <v>30</v>
      </c>
      <c r="F70">
        <f>VLOOKUP(Sheet1!G69,Sheet3!$B$1:$C$2,2,FALSE)</f>
        <v>2</v>
      </c>
      <c r="G70">
        <f>VLOOKUP(Sheet1!H69,Sheet3!$B$52:$C$74,2,0)</f>
        <v>6</v>
      </c>
      <c r="H70">
        <f>VLOOKUP(Sheet1!I69,Sheet3!$B$5:$C$9,2,FALSE)</f>
        <v>1</v>
      </c>
      <c r="I70">
        <v>4</v>
      </c>
      <c r="K70">
        <f>Sheet1!K69</f>
        <v>10</v>
      </c>
      <c r="L70">
        <f>Sheet1!L69</f>
        <v>50</v>
      </c>
      <c r="M70" s="2">
        <v>5</v>
      </c>
      <c r="N70">
        <f>IF(ISNUMBER(SEARCH("습관적으로",Sheet1!$M69)),1,0)</f>
        <v>0</v>
      </c>
      <c r="O70">
        <f>IF(ISNUMBER(SEARCH("나에 대해 알리고 싶어서",Sheet1!$M69)),1,0)</f>
        <v>0</v>
      </c>
      <c r="P70">
        <f>IF(ISNUMBER(SEARCH("새로운 소식을 알리고 싶어서",Sheet1!$M69)),1,0)</f>
        <v>0</v>
      </c>
      <c r="Q70">
        <f>IF(ISNUMBER(SEARCH("주변 사람들과 관계 맺고 싶어서",Sheet1!$M69)),1,0)</f>
        <v>0</v>
      </c>
      <c r="R70">
        <f>IF(ISNUMBER(SEARCH("다른 사람들과 감정을 공유하고 싶어서",Sheet1!$M69)),1,0)</f>
        <v>1</v>
      </c>
      <c r="S70">
        <f>IF(ISNUMBER(SEARCH("재미있어서",Sheet1!$M69)),1,0)</f>
        <v>0</v>
      </c>
      <c r="T70">
        <f t="shared" si="5"/>
        <v>0</v>
      </c>
      <c r="V70" s="2">
        <v>1</v>
      </c>
      <c r="X70">
        <f>IF(ISNUMBER(SEARCH("me2day 웹페이지",Sheet1!$N69)),1,0)</f>
        <v>1</v>
      </c>
      <c r="Y70">
        <f>IF(ISNUMBER(SEARCH("핸드폰",Sheet1!$N69)),1,0)</f>
        <v>0</v>
      </c>
      <c r="Z70">
        <f>IF(ISNUMBER(SEARCH("블로그",Sheet1!$N69)),1,0)</f>
        <v>0</v>
      </c>
      <c r="AA70">
        <f>IF(ISNUMBER(SEARCH("개인 포탈 서비스",Sheet1!$N69)),1,0)</f>
        <v>0</v>
      </c>
      <c r="AB70">
        <f>IF(ISNUMBER(SEARCH("me2day 어플리케이션",Sheet1!$N69)),1,0)</f>
        <v>0</v>
      </c>
      <c r="AC70">
        <f t="shared" si="7"/>
        <v>0</v>
      </c>
      <c r="AD70">
        <f>IF(Sheet1!O69="있다",1,2)</f>
        <v>1</v>
      </c>
      <c r="AE70">
        <f>Sheet1!P69</f>
        <v>5</v>
      </c>
      <c r="AF70" s="2" t="s">
        <v>825</v>
      </c>
      <c r="AH70">
        <f>IF(ISNUMBER(SEARCH("주변 사람들의 소식",Sheet1!$Q69)),1,0)</f>
        <v>1</v>
      </c>
      <c r="AI70">
        <f>IF(ISNUMBER(SEARCH("관심 분야에 대한 소식",Sheet1!$Q69)),1,0)</f>
        <v>1</v>
      </c>
      <c r="AJ70">
        <f>IF(ISNUMBER(SEARCH("관심 분야는 아니지만 사회적 이슈에 대한 소식",Sheet1!$Q69)),1,0)</f>
        <v>1</v>
      </c>
      <c r="AK70">
        <f>IF(ISNUMBER(SEARCH("업무와 관련된 소식",Sheet1!$Q69)),1,0)</f>
        <v>0</v>
      </c>
      <c r="AL70">
        <f t="shared" si="8"/>
        <v>0</v>
      </c>
      <c r="AM70">
        <f>Sheet1!R69</f>
        <v>4</v>
      </c>
      <c r="AN70">
        <v>2</v>
      </c>
      <c r="AP70">
        <f>IF(ISNUMBER(SEARCH("오프라인에서의 친구 관계와 같다",Sheet1!$S69)),1,0)</f>
        <v>0</v>
      </c>
      <c r="AQ70">
        <f>IF(ISNUMBER(SEARCH("오프라인에서의 친구와는 다르지만 친밀감을 나누는 관계이다",Sheet1!$S69)),1,0)</f>
        <v>1</v>
      </c>
      <c r="AR70">
        <f>IF(ISNUMBER(SEARCH("새로운 정보나 글을 주고 받는 관계이다",Sheet1!$S69)),1,0)</f>
        <v>0</v>
      </c>
      <c r="AS70">
        <f>IF(ISNUMBER(SEARCH("단지 친구 신청과 수락으로 이루어진 형식적인 관계이다",Sheet1!$S69)),1,0)</f>
        <v>0</v>
      </c>
      <c r="AT70">
        <f>IF(ISNUMBER(SEARCH("아무 관계도 아니다",Sheet1!$S69)),1,0)</f>
        <v>0</v>
      </c>
      <c r="AU70">
        <f t="shared" si="9"/>
        <v>0</v>
      </c>
      <c r="AV70">
        <v>3</v>
      </c>
      <c r="AX70">
        <f>IF(ISNUMBER(SEARCH("미투데이 서비스 이용은 정보를 얻기 위함이다",Sheet1!$T69)),1,0)</f>
        <v>0</v>
      </c>
      <c r="AY70">
        <f>IF(ISNUMBER(SEARCH("미투데이 서비스 이용은 오락을 추구하기 위함이다",Sheet1!$T69)),1,0)</f>
        <v>0</v>
      </c>
      <c r="AZ70">
        <f>IF(ISNUMBER(SEARCH("미투데이 서비스 이용은 대인관계 형성과 확충을 위함이다",Sheet1!$T69)),1,0)</f>
        <v>1</v>
      </c>
      <c r="BA70">
        <f>IF(ISNUMBER(SEARCH("미투데이 서비스 이용은  직장(혹은 특정 그룹) 내 커뮤니케이션을 위함이다",Sheet1!$T69)),1,0)</f>
        <v>0</v>
      </c>
      <c r="BB70">
        <f t="shared" si="10"/>
        <v>0</v>
      </c>
      <c r="BC70">
        <f>Sheet1!U69</f>
        <v>5</v>
      </c>
      <c r="BD70">
        <f>Sheet1!V69</f>
        <v>5</v>
      </c>
      <c r="BE70">
        <f>Sheet1!W69</f>
        <v>5</v>
      </c>
      <c r="BF70">
        <f>Sheet1!X69</f>
        <v>4</v>
      </c>
      <c r="BG70">
        <f>Sheet1!Y69</f>
        <v>3</v>
      </c>
      <c r="BH70">
        <f>Sheet1!Z69</f>
        <v>6</v>
      </c>
      <c r="BI70">
        <f>Sheet1!AA69</f>
        <v>5</v>
      </c>
      <c r="BJ70">
        <f>Sheet1!AB69</f>
        <v>3</v>
      </c>
      <c r="BK70">
        <f>Sheet1!AC69</f>
        <v>5</v>
      </c>
      <c r="BL70">
        <f>Sheet1!AD69</f>
        <v>4</v>
      </c>
      <c r="BM70">
        <f>Sheet1!AE69</f>
        <v>5</v>
      </c>
      <c r="BN70">
        <f>Sheet1!AF69</f>
        <v>4</v>
      </c>
      <c r="BO70">
        <f>Sheet1!AG69</f>
        <v>6</v>
      </c>
      <c r="BP70">
        <f>Sheet1!AH69</f>
        <v>4</v>
      </c>
      <c r="BQ70">
        <f>Sheet1!AI69</f>
        <v>3</v>
      </c>
      <c r="BR70">
        <f>Sheet1!AJ69</f>
        <v>4</v>
      </c>
      <c r="BS70">
        <f>Sheet1!AK69</f>
        <v>5</v>
      </c>
      <c r="BT70">
        <f>Sheet1!AL69</f>
        <v>4</v>
      </c>
      <c r="BU70">
        <f>Sheet1!AM69</f>
        <v>4</v>
      </c>
      <c r="BV70">
        <f>Sheet1!AN69</f>
        <v>5</v>
      </c>
      <c r="BW70">
        <f>Sheet1!AO69</f>
        <v>6</v>
      </c>
      <c r="BX70">
        <f>Sheet1!AP69</f>
        <v>5</v>
      </c>
      <c r="BY70">
        <f>Sheet1!AQ69</f>
        <v>4</v>
      </c>
      <c r="BZ70">
        <f>Sheet1!AR69</f>
        <v>4</v>
      </c>
      <c r="CA70">
        <f>Sheet1!AS69</f>
        <v>3</v>
      </c>
      <c r="CB70">
        <f>Sheet1!AT69</f>
        <v>5</v>
      </c>
      <c r="CC70">
        <f>Sheet1!AU69</f>
        <v>5</v>
      </c>
      <c r="CD70">
        <f>Sheet1!AV69</f>
        <v>6</v>
      </c>
      <c r="CE70">
        <f>Sheet1!AW69</f>
        <v>3</v>
      </c>
      <c r="CF70">
        <f>Sheet1!AX69</f>
        <v>4</v>
      </c>
      <c r="CG70">
        <f>Sheet1!AY69</f>
        <v>6</v>
      </c>
      <c r="CH70">
        <f>Sheet1!AZ69</f>
        <v>5</v>
      </c>
      <c r="CI70">
        <f>Sheet1!BA69</f>
        <v>6</v>
      </c>
      <c r="CJ70">
        <f>Sheet1!BB69</f>
        <v>6</v>
      </c>
      <c r="CK70">
        <f>Sheet1!BC69</f>
        <v>5</v>
      </c>
      <c r="CL70">
        <f>Sheet1!BD69</f>
        <v>5</v>
      </c>
      <c r="CM70">
        <f>Sheet1!BE69</f>
        <v>6</v>
      </c>
      <c r="CN70">
        <f>Sheet1!BF69</f>
        <v>6</v>
      </c>
      <c r="CO70">
        <f>Sheet1!BG69</f>
        <v>7</v>
      </c>
      <c r="CP70">
        <f>Sheet1!BH69</f>
        <v>7</v>
      </c>
      <c r="CQ70">
        <f>Sheet1!BI69</f>
        <v>7</v>
      </c>
      <c r="CR70">
        <f>Sheet1!BJ69</f>
        <v>7</v>
      </c>
      <c r="CS70">
        <f>Sheet1!BK69</f>
        <v>5</v>
      </c>
      <c r="CT70">
        <f>Sheet1!BL69</f>
        <v>1</v>
      </c>
    </row>
    <row r="71" spans="1:98">
      <c r="A71">
        <f>Sheet1!A70</f>
        <v>70</v>
      </c>
      <c r="B71" t="str">
        <f>Sheet1!B70</f>
        <v>9/29/2009 19:45:58</v>
      </c>
      <c r="C71" t="str">
        <f>Sheet1!E70</f>
        <v>싯헨양♥(yoojin0924)</v>
      </c>
      <c r="D71" t="s">
        <v>1044</v>
      </c>
      <c r="E71">
        <f>Sheet1!F70</f>
        <v>11</v>
      </c>
      <c r="F71">
        <f>VLOOKUP(Sheet1!G70,Sheet3!$B$1:$C$2,2,FALSE)</f>
        <v>2</v>
      </c>
      <c r="G71">
        <f>VLOOKUP(Sheet1!H70,Sheet3!$B$52:$C$74,2,0)</f>
        <v>5</v>
      </c>
      <c r="H71">
        <f>VLOOKUP(Sheet1!I70,Sheet3!$B$5:$C$9,2,FALSE)</f>
        <v>1</v>
      </c>
      <c r="I71">
        <v>2</v>
      </c>
      <c r="K71">
        <f>Sheet1!K70</f>
        <v>30</v>
      </c>
      <c r="L71">
        <f>Sheet1!L70</f>
        <v>40</v>
      </c>
      <c r="M71" s="2">
        <v>2</v>
      </c>
      <c r="N71">
        <f>IF(ISNUMBER(SEARCH("습관적으로",Sheet1!$M70)),1,0)</f>
        <v>0</v>
      </c>
      <c r="O71">
        <f>IF(ISNUMBER(SEARCH("나에 대해 알리고 싶어서",Sheet1!$M70)),1,0)</f>
        <v>1</v>
      </c>
      <c r="P71">
        <f>IF(ISNUMBER(SEARCH("새로운 소식을 알리고 싶어서",Sheet1!$M70)),1,0)</f>
        <v>0</v>
      </c>
      <c r="Q71">
        <f>IF(ISNUMBER(SEARCH("주변 사람들과 관계 맺고 싶어서",Sheet1!$M70)),1,0)</f>
        <v>0</v>
      </c>
      <c r="R71">
        <f>IF(ISNUMBER(SEARCH("다른 사람들과 감정을 공유하고 싶어서",Sheet1!$M70)),1,0)</f>
        <v>0</v>
      </c>
      <c r="S71">
        <f>IF(ISNUMBER(SEARCH("재미있어서",Sheet1!$M70)),1,0)</f>
        <v>0</v>
      </c>
      <c r="T71">
        <f t="shared" ref="T71:T134" si="11">IF(ISBLANK(U71),0,1)</f>
        <v>0</v>
      </c>
      <c r="V71" s="2">
        <v>1</v>
      </c>
      <c r="X71">
        <f>IF(ISNUMBER(SEARCH("me2day 웹페이지",Sheet1!$N70)),1,0)</f>
        <v>1</v>
      </c>
      <c r="Y71">
        <f>IF(ISNUMBER(SEARCH("핸드폰",Sheet1!$N70)),1,0)</f>
        <v>0</v>
      </c>
      <c r="Z71">
        <f>IF(ISNUMBER(SEARCH("블로그",Sheet1!$N70)),1,0)</f>
        <v>0</v>
      </c>
      <c r="AA71">
        <f>IF(ISNUMBER(SEARCH("개인 포탈 서비스",Sheet1!$N70)),1,0)</f>
        <v>0</v>
      </c>
      <c r="AB71">
        <f>IF(ISNUMBER(SEARCH("me2day 어플리케이션",Sheet1!$N70)),1,0)</f>
        <v>0</v>
      </c>
      <c r="AC71">
        <f t="shared" si="7"/>
        <v>0</v>
      </c>
      <c r="AD71">
        <f>IF(Sheet1!O70="있다",1,2)</f>
        <v>1</v>
      </c>
      <c r="AE71">
        <f>Sheet1!P70</f>
        <v>7</v>
      </c>
      <c r="AF71" s="2">
        <v>1</v>
      </c>
      <c r="AH71">
        <f>IF(ISNUMBER(SEARCH("주변 사람들의 소식",Sheet1!$Q70)),1,0)</f>
        <v>1</v>
      </c>
      <c r="AI71">
        <f>IF(ISNUMBER(SEARCH("관심 분야에 대한 소식",Sheet1!$Q70)),1,0)</f>
        <v>0</v>
      </c>
      <c r="AJ71">
        <f>IF(ISNUMBER(SEARCH("관심 분야는 아니지만 사회적 이슈에 대한 소식",Sheet1!$Q70)),1,0)</f>
        <v>0</v>
      </c>
      <c r="AK71">
        <f>IF(ISNUMBER(SEARCH("업무와 관련된 소식",Sheet1!$Q70)),1,0)</f>
        <v>0</v>
      </c>
      <c r="AL71">
        <f t="shared" si="8"/>
        <v>0</v>
      </c>
      <c r="AM71">
        <f>Sheet1!R70</f>
        <v>7</v>
      </c>
      <c r="AN71">
        <v>1</v>
      </c>
      <c r="AP71">
        <f>IF(ISNUMBER(SEARCH("오프라인에서의 친구 관계와 같다",Sheet1!$S70)),1,0)</f>
        <v>1</v>
      </c>
      <c r="AQ71">
        <f>IF(ISNUMBER(SEARCH("오프라인에서의 친구와는 다르지만 친밀감을 나누는 관계이다",Sheet1!$S70)),1,0)</f>
        <v>0</v>
      </c>
      <c r="AR71">
        <f>IF(ISNUMBER(SEARCH("새로운 정보나 글을 주고 받는 관계이다",Sheet1!$S70)),1,0)</f>
        <v>0</v>
      </c>
      <c r="AS71">
        <f>IF(ISNUMBER(SEARCH("단지 친구 신청과 수락으로 이루어진 형식적인 관계이다",Sheet1!$S70)),1,0)</f>
        <v>0</v>
      </c>
      <c r="AT71">
        <f>IF(ISNUMBER(SEARCH("아무 관계도 아니다",Sheet1!$S70)),1,0)</f>
        <v>0</v>
      </c>
      <c r="AU71">
        <f t="shared" si="9"/>
        <v>0</v>
      </c>
      <c r="AV71">
        <v>3</v>
      </c>
      <c r="AX71">
        <f>IF(ISNUMBER(SEARCH("미투데이 서비스 이용은 정보를 얻기 위함이다",Sheet1!$T70)),1,0)</f>
        <v>0</v>
      </c>
      <c r="AY71">
        <f>IF(ISNUMBER(SEARCH("미투데이 서비스 이용은 오락을 추구하기 위함이다",Sheet1!$T70)),1,0)</f>
        <v>0</v>
      </c>
      <c r="AZ71">
        <f>IF(ISNUMBER(SEARCH("미투데이 서비스 이용은 대인관계 형성과 확충을 위함이다",Sheet1!$T70)),1,0)</f>
        <v>1</v>
      </c>
      <c r="BA71">
        <f>IF(ISNUMBER(SEARCH("미투데이 서비스 이용은  직장(혹은 특정 그룹) 내 커뮤니케이션을 위함이다",Sheet1!$T70)),1,0)</f>
        <v>0</v>
      </c>
      <c r="BB71">
        <f t="shared" si="10"/>
        <v>0</v>
      </c>
      <c r="BC71">
        <f>Sheet1!U70</f>
        <v>4</v>
      </c>
      <c r="BD71">
        <f>Sheet1!V70</f>
        <v>5</v>
      </c>
      <c r="BE71">
        <f>Sheet1!W70</f>
        <v>2</v>
      </c>
      <c r="BF71">
        <f>Sheet1!X70</f>
        <v>5</v>
      </c>
      <c r="BG71">
        <f>Sheet1!Y70</f>
        <v>6</v>
      </c>
      <c r="BH71">
        <f>Sheet1!Z70</f>
        <v>6</v>
      </c>
      <c r="BI71">
        <f>Sheet1!AA70</f>
        <v>2</v>
      </c>
      <c r="BJ71">
        <f>Sheet1!AB70</f>
        <v>3</v>
      </c>
      <c r="BK71">
        <f>Sheet1!AC70</f>
        <v>4</v>
      </c>
      <c r="BL71">
        <f>Sheet1!AD70</f>
        <v>1</v>
      </c>
      <c r="BM71">
        <f>Sheet1!AE70</f>
        <v>6</v>
      </c>
      <c r="BN71">
        <f>Sheet1!AF70</f>
        <v>6</v>
      </c>
      <c r="BO71">
        <f>Sheet1!AG70</f>
        <v>6</v>
      </c>
      <c r="BP71">
        <f>Sheet1!AH70</f>
        <v>6</v>
      </c>
      <c r="BQ71">
        <f>Sheet1!AI70</f>
        <v>6</v>
      </c>
      <c r="BR71">
        <f>Sheet1!AJ70</f>
        <v>6</v>
      </c>
      <c r="BS71">
        <f>Sheet1!AK70</f>
        <v>6</v>
      </c>
      <c r="BT71">
        <f>Sheet1!AL70</f>
        <v>6</v>
      </c>
      <c r="BU71">
        <f>Sheet1!AM70</f>
        <v>6</v>
      </c>
      <c r="BV71">
        <f>Sheet1!AN70</f>
        <v>6</v>
      </c>
      <c r="BW71">
        <f>Sheet1!AO70</f>
        <v>6</v>
      </c>
      <c r="BX71">
        <f>Sheet1!AP70</f>
        <v>6</v>
      </c>
      <c r="BY71">
        <f>Sheet1!AQ70</f>
        <v>6</v>
      </c>
      <c r="BZ71">
        <f>Sheet1!AR70</f>
        <v>6</v>
      </c>
      <c r="CA71">
        <f>Sheet1!AS70</f>
        <v>6</v>
      </c>
      <c r="CB71">
        <f>Sheet1!AT70</f>
        <v>6</v>
      </c>
      <c r="CC71">
        <f>Sheet1!AU70</f>
        <v>6</v>
      </c>
      <c r="CD71">
        <f>Sheet1!AV70</f>
        <v>6</v>
      </c>
      <c r="CE71">
        <f>Sheet1!AW70</f>
        <v>6</v>
      </c>
      <c r="CF71">
        <f>Sheet1!AX70</f>
        <v>1</v>
      </c>
      <c r="CG71">
        <f>Sheet1!AY70</f>
        <v>7</v>
      </c>
      <c r="CH71">
        <f>Sheet1!AZ70</f>
        <v>1</v>
      </c>
      <c r="CI71">
        <f>Sheet1!BA70</f>
        <v>7</v>
      </c>
      <c r="CJ71">
        <f>Sheet1!BB70</f>
        <v>7</v>
      </c>
      <c r="CK71">
        <f>Sheet1!BC70</f>
        <v>7</v>
      </c>
      <c r="CL71">
        <f>Sheet1!BD70</f>
        <v>7</v>
      </c>
      <c r="CM71">
        <f>Sheet1!BE70</f>
        <v>7</v>
      </c>
      <c r="CN71">
        <f>Sheet1!BF70</f>
        <v>7</v>
      </c>
      <c r="CO71">
        <f>Sheet1!BG70</f>
        <v>7</v>
      </c>
      <c r="CP71">
        <f>Sheet1!BH70</f>
        <v>7</v>
      </c>
      <c r="CQ71">
        <f>Sheet1!BI70</f>
        <v>7</v>
      </c>
      <c r="CR71">
        <f>Sheet1!BJ70</f>
        <v>7</v>
      </c>
      <c r="CS71">
        <f>Sheet1!BK70</f>
        <v>1</v>
      </c>
      <c r="CT71">
        <f>Sheet1!BL70</f>
        <v>1</v>
      </c>
    </row>
    <row r="72" spans="1:98">
      <c r="A72">
        <f>Sheet1!A71</f>
        <v>71</v>
      </c>
      <c r="B72" t="str">
        <f>Sheet1!B71</f>
        <v>9/29/2009 19:46:38</v>
      </c>
      <c r="C72" t="str">
        <f>Sheet1!E71</f>
        <v>ckw345</v>
      </c>
      <c r="D72" t="str">
        <f t="shared" si="6"/>
        <v>ckw345</v>
      </c>
      <c r="E72">
        <f>Sheet1!F71</f>
        <v>22</v>
      </c>
      <c r="F72">
        <f>VLOOKUP(Sheet1!G71,Sheet3!$B$1:$C$2,2,FALSE)</f>
        <v>1</v>
      </c>
      <c r="G72">
        <f>VLOOKUP(Sheet1!H71,Sheet3!$B$52:$C$74,2,0)</f>
        <v>2</v>
      </c>
      <c r="H72">
        <f>VLOOKUP(Sheet1!I71,Sheet3!$B$5:$C$9,2,FALSE)</f>
        <v>1</v>
      </c>
      <c r="I72">
        <v>5</v>
      </c>
      <c r="K72">
        <f>Sheet1!K71</f>
        <v>2</v>
      </c>
      <c r="L72">
        <f>Sheet1!L71</f>
        <v>5</v>
      </c>
      <c r="M72" s="2" t="s">
        <v>774</v>
      </c>
      <c r="N72">
        <f>IF(ISNUMBER(SEARCH("습관적으로",Sheet1!$M71)),1,0)</f>
        <v>1</v>
      </c>
      <c r="O72">
        <f>IF(ISNUMBER(SEARCH("나에 대해 알리고 싶어서",Sheet1!$M71)),1,0)</f>
        <v>0</v>
      </c>
      <c r="P72">
        <f>IF(ISNUMBER(SEARCH("새로운 소식을 알리고 싶어서",Sheet1!$M71)),1,0)</f>
        <v>0</v>
      </c>
      <c r="Q72">
        <f>IF(ISNUMBER(SEARCH("주변 사람들과 관계 맺고 싶어서",Sheet1!$M71)),1,0)</f>
        <v>0</v>
      </c>
      <c r="R72">
        <f>IF(ISNUMBER(SEARCH("다른 사람들과 감정을 공유하고 싶어서",Sheet1!$M71)),1,0)</f>
        <v>0</v>
      </c>
      <c r="S72">
        <f>IF(ISNUMBER(SEARCH("재미있어서",Sheet1!$M71)),1,0)</f>
        <v>1</v>
      </c>
      <c r="T72">
        <f t="shared" si="11"/>
        <v>0</v>
      </c>
      <c r="V72" s="2">
        <v>1</v>
      </c>
      <c r="X72">
        <f>IF(ISNUMBER(SEARCH("me2day 웹페이지",Sheet1!$N71)),1,0)</f>
        <v>1</v>
      </c>
      <c r="Y72">
        <f>IF(ISNUMBER(SEARCH("핸드폰",Sheet1!$N71)),1,0)</f>
        <v>0</v>
      </c>
      <c r="Z72">
        <f>IF(ISNUMBER(SEARCH("블로그",Sheet1!$N71)),1,0)</f>
        <v>0</v>
      </c>
      <c r="AA72">
        <f>IF(ISNUMBER(SEARCH("개인 포탈 서비스",Sheet1!$N71)),1,0)</f>
        <v>0</v>
      </c>
      <c r="AB72">
        <f>IF(ISNUMBER(SEARCH("me2day 어플리케이션",Sheet1!$N71)),1,0)</f>
        <v>0</v>
      </c>
      <c r="AC72">
        <f t="shared" si="7"/>
        <v>0</v>
      </c>
      <c r="AD72">
        <f>IF(Sheet1!O71="있다",1,2)</f>
        <v>2</v>
      </c>
      <c r="AE72">
        <f>Sheet1!P71</f>
        <v>4</v>
      </c>
      <c r="AF72" s="2" t="s">
        <v>876</v>
      </c>
      <c r="AH72">
        <f>IF(ISNUMBER(SEARCH("주변 사람들의 소식",Sheet1!$Q71)),1,0)</f>
        <v>0</v>
      </c>
      <c r="AI72">
        <f>IF(ISNUMBER(SEARCH("관심 분야에 대한 소식",Sheet1!$Q71)),1,0)</f>
        <v>1</v>
      </c>
      <c r="AJ72">
        <f>IF(ISNUMBER(SEARCH("관심 분야는 아니지만 사회적 이슈에 대한 소식",Sheet1!$Q71)),1,0)</f>
        <v>1</v>
      </c>
      <c r="AK72">
        <f>IF(ISNUMBER(SEARCH("업무와 관련된 소식",Sheet1!$Q71)),1,0)</f>
        <v>0</v>
      </c>
      <c r="AL72">
        <f t="shared" si="8"/>
        <v>0</v>
      </c>
      <c r="AM72">
        <f>Sheet1!R71</f>
        <v>4</v>
      </c>
      <c r="AN72" t="s">
        <v>876</v>
      </c>
      <c r="AP72">
        <f>IF(ISNUMBER(SEARCH("오프라인에서의 친구 관계와 같다",Sheet1!$S71)),1,0)</f>
        <v>0</v>
      </c>
      <c r="AQ72">
        <f>IF(ISNUMBER(SEARCH("오프라인에서의 친구와는 다르지만 친밀감을 나누는 관계이다",Sheet1!$S71)),1,0)</f>
        <v>1</v>
      </c>
      <c r="AR72">
        <f>IF(ISNUMBER(SEARCH("새로운 정보나 글을 주고 받는 관계이다",Sheet1!$S71)),1,0)</f>
        <v>1</v>
      </c>
      <c r="AS72">
        <f>IF(ISNUMBER(SEARCH("단지 친구 신청과 수락으로 이루어진 형식적인 관계이다",Sheet1!$S71)),1,0)</f>
        <v>0</v>
      </c>
      <c r="AT72">
        <f>IF(ISNUMBER(SEARCH("아무 관계도 아니다",Sheet1!$S71)),1,0)</f>
        <v>0</v>
      </c>
      <c r="AU72">
        <f t="shared" si="9"/>
        <v>0</v>
      </c>
      <c r="AV72" t="s">
        <v>786</v>
      </c>
      <c r="AX72">
        <f>IF(ISNUMBER(SEARCH("미투데이 서비스 이용은 정보를 얻기 위함이다",Sheet1!$T71)),1,0)</f>
        <v>1</v>
      </c>
      <c r="AY72">
        <f>IF(ISNUMBER(SEARCH("미투데이 서비스 이용은 오락을 추구하기 위함이다",Sheet1!$T71)),1,0)</f>
        <v>0</v>
      </c>
      <c r="AZ72">
        <f>IF(ISNUMBER(SEARCH("미투데이 서비스 이용은 대인관계 형성과 확충을 위함이다",Sheet1!$T71)),1,0)</f>
        <v>1</v>
      </c>
      <c r="BA72">
        <f>IF(ISNUMBER(SEARCH("미투데이 서비스 이용은  직장(혹은 특정 그룹) 내 커뮤니케이션을 위함이다",Sheet1!$T71)),1,0)</f>
        <v>0</v>
      </c>
      <c r="BB72">
        <f t="shared" si="10"/>
        <v>0</v>
      </c>
      <c r="BC72">
        <f>Sheet1!U71</f>
        <v>2</v>
      </c>
      <c r="BD72">
        <f>Sheet1!V71</f>
        <v>2</v>
      </c>
      <c r="BE72">
        <f>Sheet1!W71</f>
        <v>2</v>
      </c>
      <c r="BF72">
        <f>Sheet1!X71</f>
        <v>3</v>
      </c>
      <c r="BG72">
        <f>Sheet1!Y71</f>
        <v>4</v>
      </c>
      <c r="BH72">
        <f>Sheet1!Z71</f>
        <v>4</v>
      </c>
      <c r="BI72">
        <f>Sheet1!AA71</f>
        <v>4</v>
      </c>
      <c r="BJ72">
        <f>Sheet1!AB71</f>
        <v>4</v>
      </c>
      <c r="BK72">
        <f>Sheet1!AC71</f>
        <v>4</v>
      </c>
      <c r="BL72">
        <f>Sheet1!AD71</f>
        <v>4</v>
      </c>
      <c r="BM72">
        <f>Sheet1!AE71</f>
        <v>4</v>
      </c>
      <c r="BN72">
        <f>Sheet1!AF71</f>
        <v>4</v>
      </c>
      <c r="BO72">
        <f>Sheet1!AG71</f>
        <v>4</v>
      </c>
      <c r="BP72">
        <f>Sheet1!AH71</f>
        <v>4</v>
      </c>
      <c r="BQ72">
        <f>Sheet1!AI71</f>
        <v>4</v>
      </c>
      <c r="BR72">
        <f>Sheet1!AJ71</f>
        <v>4</v>
      </c>
      <c r="BS72">
        <f>Sheet1!AK71</f>
        <v>4</v>
      </c>
      <c r="BT72">
        <f>Sheet1!AL71</f>
        <v>4</v>
      </c>
      <c r="BU72">
        <f>Sheet1!AM71</f>
        <v>4</v>
      </c>
      <c r="BV72">
        <f>Sheet1!AN71</f>
        <v>4</v>
      </c>
      <c r="BW72">
        <f>Sheet1!AO71</f>
        <v>4</v>
      </c>
      <c r="BX72">
        <f>Sheet1!AP71</f>
        <v>4</v>
      </c>
      <c r="BY72">
        <f>Sheet1!AQ71</f>
        <v>4</v>
      </c>
      <c r="BZ72">
        <f>Sheet1!AR71</f>
        <v>4</v>
      </c>
      <c r="CA72">
        <f>Sheet1!AS71</f>
        <v>5</v>
      </c>
      <c r="CB72">
        <f>Sheet1!AT71</f>
        <v>4</v>
      </c>
      <c r="CC72">
        <f>Sheet1!AU71</f>
        <v>7</v>
      </c>
      <c r="CD72">
        <f>Sheet1!AV71</f>
        <v>7</v>
      </c>
      <c r="CE72">
        <f>Sheet1!AW71</f>
        <v>7</v>
      </c>
      <c r="CF72">
        <f>Sheet1!AX71</f>
        <v>1</v>
      </c>
      <c r="CG72">
        <f>Sheet1!AY71</f>
        <v>6</v>
      </c>
      <c r="CH72">
        <f>Sheet1!AZ71</f>
        <v>1</v>
      </c>
      <c r="CI72">
        <f>Sheet1!BA71</f>
        <v>6</v>
      </c>
      <c r="CJ72">
        <f>Sheet1!BB71</f>
        <v>6</v>
      </c>
      <c r="CK72">
        <f>Sheet1!BC71</f>
        <v>4</v>
      </c>
      <c r="CL72">
        <f>Sheet1!BD71</f>
        <v>4</v>
      </c>
      <c r="CM72">
        <f>Sheet1!BE71</f>
        <v>5</v>
      </c>
      <c r="CN72">
        <f>Sheet1!BF71</f>
        <v>4</v>
      </c>
      <c r="CO72">
        <f>Sheet1!BG71</f>
        <v>5</v>
      </c>
      <c r="CP72">
        <f>Sheet1!BH71</f>
        <v>5</v>
      </c>
      <c r="CQ72">
        <f>Sheet1!BI71</f>
        <v>5</v>
      </c>
      <c r="CR72">
        <f>Sheet1!BJ71</f>
        <v>5</v>
      </c>
      <c r="CS72">
        <f>Sheet1!BK71</f>
        <v>2</v>
      </c>
      <c r="CT72">
        <f>Sheet1!BL71</f>
        <v>3</v>
      </c>
    </row>
    <row r="73" spans="1:98">
      <c r="A73">
        <f>Sheet1!A72</f>
        <v>72</v>
      </c>
      <c r="B73" t="str">
        <f>Sheet1!B72</f>
        <v>9/29/2009 19:52:18</v>
      </c>
      <c r="C73" t="str">
        <f>Sheet1!E72</f>
        <v>esgrante</v>
      </c>
      <c r="D73" t="str">
        <f t="shared" si="6"/>
        <v>esgrante</v>
      </c>
      <c r="E73">
        <f>Sheet1!F72</f>
        <v>20</v>
      </c>
      <c r="F73">
        <f>VLOOKUP(Sheet1!G72,Sheet3!$B$1:$C$2,2,FALSE)</f>
        <v>1</v>
      </c>
      <c r="G73">
        <f>VLOOKUP(Sheet1!H72,Sheet3!$B$52:$C$74,2,0)</f>
        <v>2</v>
      </c>
      <c r="H73">
        <f>VLOOKUP(Sheet1!I72,Sheet3!$B$5:$C$9,2,FALSE)</f>
        <v>1</v>
      </c>
      <c r="I73">
        <v>5</v>
      </c>
      <c r="K73">
        <f>Sheet1!K72</f>
        <v>2</v>
      </c>
      <c r="L73">
        <f>Sheet1!L72</f>
        <v>1</v>
      </c>
      <c r="M73" s="2">
        <v>1</v>
      </c>
      <c r="N73">
        <f>IF(ISNUMBER(SEARCH("습관적으로",Sheet1!$M72)),1,0)</f>
        <v>1</v>
      </c>
      <c r="O73">
        <f>IF(ISNUMBER(SEARCH("나에 대해 알리고 싶어서",Sheet1!$M72)),1,0)</f>
        <v>0</v>
      </c>
      <c r="P73">
        <f>IF(ISNUMBER(SEARCH("새로운 소식을 알리고 싶어서",Sheet1!$M72)),1,0)</f>
        <v>0</v>
      </c>
      <c r="Q73">
        <f>IF(ISNUMBER(SEARCH("주변 사람들과 관계 맺고 싶어서",Sheet1!$M72)),1,0)</f>
        <v>0</v>
      </c>
      <c r="R73">
        <f>IF(ISNUMBER(SEARCH("다른 사람들과 감정을 공유하고 싶어서",Sheet1!$M72)),1,0)</f>
        <v>0</v>
      </c>
      <c r="S73">
        <f>IF(ISNUMBER(SEARCH("재미있어서",Sheet1!$M72)),1,0)</f>
        <v>0</v>
      </c>
      <c r="T73">
        <f t="shared" si="11"/>
        <v>0</v>
      </c>
      <c r="V73" s="2">
        <v>1</v>
      </c>
      <c r="X73">
        <f>IF(ISNUMBER(SEARCH("me2day 웹페이지",Sheet1!$N72)),1,0)</f>
        <v>1</v>
      </c>
      <c r="Y73">
        <f>IF(ISNUMBER(SEARCH("핸드폰",Sheet1!$N72)),1,0)</f>
        <v>0</v>
      </c>
      <c r="Z73">
        <f>IF(ISNUMBER(SEARCH("블로그",Sheet1!$N72)),1,0)</f>
        <v>0</v>
      </c>
      <c r="AA73">
        <f>IF(ISNUMBER(SEARCH("개인 포탈 서비스",Sheet1!$N72)),1,0)</f>
        <v>0</v>
      </c>
      <c r="AB73">
        <f>IF(ISNUMBER(SEARCH("me2day 어플리케이션",Sheet1!$N72)),1,0)</f>
        <v>0</v>
      </c>
      <c r="AC73">
        <f t="shared" si="7"/>
        <v>0</v>
      </c>
      <c r="AD73">
        <f>IF(Sheet1!O72="있다",1,2)</f>
        <v>2</v>
      </c>
      <c r="AE73">
        <f>Sheet1!P72</f>
        <v>7</v>
      </c>
      <c r="AF73" s="2">
        <v>2</v>
      </c>
      <c r="AH73">
        <f>IF(ISNUMBER(SEARCH("주변 사람들의 소식",Sheet1!$Q72)),1,0)</f>
        <v>0</v>
      </c>
      <c r="AI73">
        <f>IF(ISNUMBER(SEARCH("관심 분야에 대한 소식",Sheet1!$Q72)),1,0)</f>
        <v>1</v>
      </c>
      <c r="AJ73">
        <f>IF(ISNUMBER(SEARCH("관심 분야는 아니지만 사회적 이슈에 대한 소식",Sheet1!$Q72)),1,0)</f>
        <v>0</v>
      </c>
      <c r="AK73">
        <f>IF(ISNUMBER(SEARCH("업무와 관련된 소식",Sheet1!$Q72)),1,0)</f>
        <v>0</v>
      </c>
      <c r="AL73">
        <f t="shared" si="8"/>
        <v>0</v>
      </c>
      <c r="AM73">
        <f>Sheet1!R72</f>
        <v>7</v>
      </c>
      <c r="AN73">
        <v>2</v>
      </c>
      <c r="AP73">
        <f>IF(ISNUMBER(SEARCH("오프라인에서의 친구 관계와 같다",Sheet1!$S72)),1,0)</f>
        <v>0</v>
      </c>
      <c r="AQ73">
        <f>IF(ISNUMBER(SEARCH("오프라인에서의 친구와는 다르지만 친밀감을 나누는 관계이다",Sheet1!$S72)),1,0)</f>
        <v>1</v>
      </c>
      <c r="AR73">
        <f>IF(ISNUMBER(SEARCH("새로운 정보나 글을 주고 받는 관계이다",Sheet1!$S72)),1,0)</f>
        <v>0</v>
      </c>
      <c r="AS73">
        <f>IF(ISNUMBER(SEARCH("단지 친구 신청과 수락으로 이루어진 형식적인 관계이다",Sheet1!$S72)),1,0)</f>
        <v>0</v>
      </c>
      <c r="AT73">
        <f>IF(ISNUMBER(SEARCH("아무 관계도 아니다",Sheet1!$S72)),1,0)</f>
        <v>0</v>
      </c>
      <c r="AU73">
        <f t="shared" si="9"/>
        <v>0</v>
      </c>
      <c r="AV73">
        <v>2</v>
      </c>
      <c r="AX73">
        <f>IF(ISNUMBER(SEARCH("미투데이 서비스 이용은 정보를 얻기 위함이다",Sheet1!$T72)),1,0)</f>
        <v>0</v>
      </c>
      <c r="AY73">
        <f>IF(ISNUMBER(SEARCH("미투데이 서비스 이용은 오락을 추구하기 위함이다",Sheet1!$T72)),1,0)</f>
        <v>1</v>
      </c>
      <c r="AZ73">
        <f>IF(ISNUMBER(SEARCH("미투데이 서비스 이용은 대인관계 형성과 확충을 위함이다",Sheet1!$T72)),1,0)</f>
        <v>0</v>
      </c>
      <c r="BA73">
        <f>IF(ISNUMBER(SEARCH("미투데이 서비스 이용은  직장(혹은 특정 그룹) 내 커뮤니케이션을 위함이다",Sheet1!$T72)),1,0)</f>
        <v>0</v>
      </c>
      <c r="BB73">
        <f t="shared" si="10"/>
        <v>0</v>
      </c>
      <c r="BC73">
        <f>Sheet1!U72</f>
        <v>1</v>
      </c>
      <c r="BD73">
        <f>Sheet1!V72</f>
        <v>5</v>
      </c>
      <c r="BE73">
        <f>Sheet1!W72</f>
        <v>1</v>
      </c>
      <c r="BF73">
        <f>Sheet1!X72</f>
        <v>4</v>
      </c>
      <c r="BG73">
        <f>Sheet1!Y72</f>
        <v>6</v>
      </c>
      <c r="BH73">
        <f>Sheet1!Z72</f>
        <v>6</v>
      </c>
      <c r="BI73">
        <f>Sheet1!AA72</f>
        <v>4</v>
      </c>
      <c r="BJ73">
        <f>Sheet1!AB72</f>
        <v>4</v>
      </c>
      <c r="BK73">
        <f>Sheet1!AC72</f>
        <v>7</v>
      </c>
      <c r="BL73">
        <f>Sheet1!AD72</f>
        <v>4</v>
      </c>
      <c r="BM73">
        <f>Sheet1!AE72</f>
        <v>7</v>
      </c>
      <c r="BN73">
        <f>Sheet1!AF72</f>
        <v>7</v>
      </c>
      <c r="BO73">
        <f>Sheet1!AG72</f>
        <v>4</v>
      </c>
      <c r="BP73">
        <f>Sheet1!AH72</f>
        <v>7</v>
      </c>
      <c r="BQ73">
        <f>Sheet1!AI72</f>
        <v>7</v>
      </c>
      <c r="BR73">
        <f>Sheet1!AJ72</f>
        <v>7</v>
      </c>
      <c r="BS73">
        <f>Sheet1!AK72</f>
        <v>7</v>
      </c>
      <c r="BT73">
        <f>Sheet1!AL72</f>
        <v>7</v>
      </c>
      <c r="BU73">
        <f>Sheet1!AM72</f>
        <v>7</v>
      </c>
      <c r="BV73">
        <f>Sheet1!AN72</f>
        <v>3</v>
      </c>
      <c r="BW73">
        <f>Sheet1!AO72</f>
        <v>7</v>
      </c>
      <c r="BX73">
        <f>Sheet1!AP72</f>
        <v>7</v>
      </c>
      <c r="BY73">
        <f>Sheet1!AQ72</f>
        <v>7</v>
      </c>
      <c r="BZ73">
        <f>Sheet1!AR72</f>
        <v>7</v>
      </c>
      <c r="CA73">
        <f>Sheet1!AS72</f>
        <v>7</v>
      </c>
      <c r="CB73">
        <f>Sheet1!AT72</f>
        <v>1</v>
      </c>
      <c r="CC73">
        <f>Sheet1!AU72</f>
        <v>5</v>
      </c>
      <c r="CD73">
        <f>Sheet1!AV72</f>
        <v>7</v>
      </c>
      <c r="CE73">
        <f>Sheet1!AW72</f>
        <v>7</v>
      </c>
      <c r="CF73">
        <f>Sheet1!AX72</f>
        <v>1</v>
      </c>
      <c r="CG73">
        <f>Sheet1!AY72</f>
        <v>6</v>
      </c>
      <c r="CH73">
        <f>Sheet1!AZ72</f>
        <v>3</v>
      </c>
      <c r="CI73">
        <f>Sheet1!BA72</f>
        <v>3</v>
      </c>
      <c r="CJ73">
        <f>Sheet1!BB72</f>
        <v>1</v>
      </c>
      <c r="CK73">
        <f>Sheet1!BC72</f>
        <v>3</v>
      </c>
      <c r="CL73">
        <f>Sheet1!BD72</f>
        <v>7</v>
      </c>
      <c r="CM73">
        <f>Sheet1!BE72</f>
        <v>4</v>
      </c>
      <c r="CN73">
        <f>Sheet1!BF72</f>
        <v>6</v>
      </c>
      <c r="CO73">
        <f>Sheet1!BG72</f>
        <v>3</v>
      </c>
      <c r="CP73">
        <f>Sheet1!BH72</f>
        <v>5</v>
      </c>
      <c r="CQ73">
        <f>Sheet1!BI72</f>
        <v>4</v>
      </c>
      <c r="CR73">
        <f>Sheet1!BJ72</f>
        <v>4</v>
      </c>
      <c r="CS73">
        <f>Sheet1!BK72</f>
        <v>5</v>
      </c>
      <c r="CT73">
        <f>Sheet1!BL72</f>
        <v>3</v>
      </c>
    </row>
    <row r="74" spans="1:98">
      <c r="A74">
        <f>Sheet1!A73</f>
        <v>73</v>
      </c>
      <c r="B74" t="str">
        <f>Sheet1!B73</f>
        <v>9/29/2009 19:53:42</v>
      </c>
      <c r="C74" t="str">
        <f>Sheet1!E73</f>
        <v>dmadid00</v>
      </c>
      <c r="D74" t="str">
        <f t="shared" si="6"/>
        <v>dmadid00</v>
      </c>
      <c r="E74">
        <f>Sheet1!F73</f>
        <v>29</v>
      </c>
      <c r="F74">
        <f>VLOOKUP(Sheet1!G73,Sheet3!$B$1:$C$2,2,FALSE)</f>
        <v>2</v>
      </c>
      <c r="G74">
        <f>VLOOKUP(Sheet1!H73,Sheet3!$B$52:$C$74,2,0)</f>
        <v>15</v>
      </c>
      <c r="H74">
        <f>VLOOKUP(Sheet1!I73,Sheet3!$B$5:$C$9,2,FALSE)</f>
        <v>1</v>
      </c>
      <c r="I74">
        <v>4</v>
      </c>
      <c r="K74">
        <f>Sheet1!K73</f>
        <v>3</v>
      </c>
      <c r="L74">
        <f>Sheet1!L73</f>
        <v>10</v>
      </c>
      <c r="M74" s="2" t="s">
        <v>772</v>
      </c>
      <c r="N74">
        <f>IF(ISNUMBER(SEARCH("습관적으로",Sheet1!$M73)),1,0)</f>
        <v>0</v>
      </c>
      <c r="O74">
        <f>IF(ISNUMBER(SEARCH("나에 대해 알리고 싶어서",Sheet1!$M73)),1,0)</f>
        <v>0</v>
      </c>
      <c r="P74">
        <f>IF(ISNUMBER(SEARCH("새로운 소식을 알리고 싶어서",Sheet1!$M73)),1,0)</f>
        <v>0</v>
      </c>
      <c r="Q74">
        <f>IF(ISNUMBER(SEARCH("주변 사람들과 관계 맺고 싶어서",Sheet1!$M73)),1,0)</f>
        <v>1</v>
      </c>
      <c r="R74">
        <f>IF(ISNUMBER(SEARCH("다른 사람들과 감정을 공유하고 싶어서",Sheet1!$M73)),1,0)</f>
        <v>0</v>
      </c>
      <c r="S74">
        <f>IF(ISNUMBER(SEARCH("재미있어서",Sheet1!$M73)),1,0)</f>
        <v>1</v>
      </c>
      <c r="T74">
        <f t="shared" si="11"/>
        <v>0</v>
      </c>
      <c r="V74" s="2">
        <v>4</v>
      </c>
      <c r="X74">
        <f>IF(ISNUMBER(SEARCH("me2day 웹페이지",Sheet1!$N73)),1,0)</f>
        <v>0</v>
      </c>
      <c r="Y74">
        <f>IF(ISNUMBER(SEARCH("핸드폰",Sheet1!$N73)),1,0)</f>
        <v>0</v>
      </c>
      <c r="Z74">
        <f>IF(ISNUMBER(SEARCH("블로그",Sheet1!$N73)),1,0)</f>
        <v>0</v>
      </c>
      <c r="AA74">
        <f>IF(ISNUMBER(SEARCH("개인 포탈 서비스",Sheet1!$N73)),1,0)</f>
        <v>1</v>
      </c>
      <c r="AB74">
        <f>IF(ISNUMBER(SEARCH("me2day 어플리케이션",Sheet1!$N73)),1,0)</f>
        <v>0</v>
      </c>
      <c r="AC74">
        <f t="shared" si="7"/>
        <v>0</v>
      </c>
      <c r="AD74">
        <f>IF(Sheet1!O73="있다",1,2)</f>
        <v>1</v>
      </c>
      <c r="AE74">
        <f>Sheet1!P73</f>
        <v>4</v>
      </c>
      <c r="AF74" s="2" t="s">
        <v>786</v>
      </c>
      <c r="AH74">
        <f>IF(ISNUMBER(SEARCH("주변 사람들의 소식",Sheet1!$Q73)),1,0)</f>
        <v>1</v>
      </c>
      <c r="AI74">
        <f>IF(ISNUMBER(SEARCH("관심 분야에 대한 소식",Sheet1!$Q73)),1,0)</f>
        <v>0</v>
      </c>
      <c r="AJ74">
        <f>IF(ISNUMBER(SEARCH("관심 분야는 아니지만 사회적 이슈에 대한 소식",Sheet1!$Q73)),1,0)</f>
        <v>1</v>
      </c>
      <c r="AK74">
        <f>IF(ISNUMBER(SEARCH("업무와 관련된 소식",Sheet1!$Q73)),1,0)</f>
        <v>0</v>
      </c>
      <c r="AL74">
        <f t="shared" si="8"/>
        <v>0</v>
      </c>
      <c r="AM74">
        <f>Sheet1!R73</f>
        <v>4</v>
      </c>
      <c r="AN74" t="s">
        <v>876</v>
      </c>
      <c r="AP74">
        <f>IF(ISNUMBER(SEARCH("오프라인에서의 친구 관계와 같다",Sheet1!$S73)),1,0)</f>
        <v>0</v>
      </c>
      <c r="AQ74">
        <f>IF(ISNUMBER(SEARCH("오프라인에서의 친구와는 다르지만 친밀감을 나누는 관계이다",Sheet1!$S73)),1,0)</f>
        <v>1</v>
      </c>
      <c r="AR74">
        <f>IF(ISNUMBER(SEARCH("새로운 정보나 글을 주고 받는 관계이다",Sheet1!$S73)),1,0)</f>
        <v>1</v>
      </c>
      <c r="AS74">
        <f>IF(ISNUMBER(SEARCH("단지 친구 신청과 수락으로 이루어진 형식적인 관계이다",Sheet1!$S73)),1,0)</f>
        <v>0</v>
      </c>
      <c r="AT74">
        <f>IF(ISNUMBER(SEARCH("아무 관계도 아니다",Sheet1!$S73)),1,0)</f>
        <v>0</v>
      </c>
      <c r="AU74">
        <f t="shared" si="9"/>
        <v>0</v>
      </c>
      <c r="AV74">
        <v>3</v>
      </c>
      <c r="AX74">
        <f>IF(ISNUMBER(SEARCH("미투데이 서비스 이용은 정보를 얻기 위함이다",Sheet1!$T73)),1,0)</f>
        <v>0</v>
      </c>
      <c r="AY74">
        <f>IF(ISNUMBER(SEARCH("미투데이 서비스 이용은 오락을 추구하기 위함이다",Sheet1!$T73)),1,0)</f>
        <v>0</v>
      </c>
      <c r="AZ74">
        <f>IF(ISNUMBER(SEARCH("미투데이 서비스 이용은 대인관계 형성과 확충을 위함이다",Sheet1!$T73)),1,0)</f>
        <v>1</v>
      </c>
      <c r="BA74">
        <f>IF(ISNUMBER(SEARCH("미투데이 서비스 이용은  직장(혹은 특정 그룹) 내 커뮤니케이션을 위함이다",Sheet1!$T73)),1,0)</f>
        <v>0</v>
      </c>
      <c r="BB74">
        <f t="shared" si="10"/>
        <v>0</v>
      </c>
      <c r="BC74">
        <f>Sheet1!U73</f>
        <v>3</v>
      </c>
      <c r="BD74">
        <f>Sheet1!V73</f>
        <v>4</v>
      </c>
      <c r="BE74">
        <f>Sheet1!W73</f>
        <v>4</v>
      </c>
      <c r="BF74">
        <f>Sheet1!X73</f>
        <v>5</v>
      </c>
      <c r="BG74">
        <f>Sheet1!Y73</f>
        <v>5</v>
      </c>
      <c r="BH74">
        <f>Sheet1!Z73</f>
        <v>4</v>
      </c>
      <c r="BI74">
        <f>Sheet1!AA73</f>
        <v>4</v>
      </c>
      <c r="BJ74">
        <f>Sheet1!AB73</f>
        <v>4</v>
      </c>
      <c r="BK74">
        <f>Sheet1!AC73</f>
        <v>5</v>
      </c>
      <c r="BL74">
        <f>Sheet1!AD73</f>
        <v>4</v>
      </c>
      <c r="BM74">
        <f>Sheet1!AE73</f>
        <v>5</v>
      </c>
      <c r="BN74">
        <f>Sheet1!AF73</f>
        <v>5</v>
      </c>
      <c r="BO74">
        <f>Sheet1!AG73</f>
        <v>5</v>
      </c>
      <c r="BP74">
        <f>Sheet1!AH73</f>
        <v>5</v>
      </c>
      <c r="BQ74">
        <f>Sheet1!AI73</f>
        <v>5</v>
      </c>
      <c r="BR74">
        <f>Sheet1!AJ73</f>
        <v>5</v>
      </c>
      <c r="BS74">
        <f>Sheet1!AK73</f>
        <v>5</v>
      </c>
      <c r="BT74">
        <f>Sheet1!AL73</f>
        <v>5</v>
      </c>
      <c r="BU74">
        <f>Sheet1!AM73</f>
        <v>5</v>
      </c>
      <c r="BV74">
        <f>Sheet1!AN73</f>
        <v>5</v>
      </c>
      <c r="BW74">
        <f>Sheet1!AO73</f>
        <v>5</v>
      </c>
      <c r="BX74">
        <f>Sheet1!AP73</f>
        <v>5</v>
      </c>
      <c r="BY74">
        <f>Sheet1!AQ73</f>
        <v>5</v>
      </c>
      <c r="BZ74">
        <f>Sheet1!AR73</f>
        <v>5</v>
      </c>
      <c r="CA74">
        <f>Sheet1!AS73</f>
        <v>5</v>
      </c>
      <c r="CB74">
        <f>Sheet1!AT73</f>
        <v>5</v>
      </c>
      <c r="CC74">
        <f>Sheet1!AU73</f>
        <v>5</v>
      </c>
      <c r="CD74">
        <f>Sheet1!AV73</f>
        <v>5</v>
      </c>
      <c r="CE74">
        <f>Sheet1!AW73</f>
        <v>5</v>
      </c>
      <c r="CF74">
        <f>Sheet1!AX73</f>
        <v>1</v>
      </c>
      <c r="CG74">
        <f>Sheet1!AY73</f>
        <v>3</v>
      </c>
      <c r="CH74">
        <f>Sheet1!AZ73</f>
        <v>3</v>
      </c>
      <c r="CI74">
        <f>Sheet1!BA73</f>
        <v>4</v>
      </c>
      <c r="CJ74">
        <f>Sheet1!BB73</f>
        <v>4</v>
      </c>
      <c r="CK74">
        <f>Sheet1!BC73</f>
        <v>2</v>
      </c>
      <c r="CL74">
        <f>Sheet1!BD73</f>
        <v>2</v>
      </c>
      <c r="CM74">
        <f>Sheet1!BE73</f>
        <v>2</v>
      </c>
      <c r="CN74">
        <f>Sheet1!BF73</f>
        <v>2</v>
      </c>
      <c r="CO74">
        <f>Sheet1!BG73</f>
        <v>4</v>
      </c>
      <c r="CP74">
        <f>Sheet1!BH73</f>
        <v>4</v>
      </c>
      <c r="CQ74">
        <f>Sheet1!BI73</f>
        <v>4</v>
      </c>
      <c r="CR74">
        <f>Sheet1!BJ73</f>
        <v>4</v>
      </c>
      <c r="CS74">
        <f>Sheet1!BK73</f>
        <v>1</v>
      </c>
      <c r="CT74">
        <f>Sheet1!BL73</f>
        <v>1</v>
      </c>
    </row>
    <row r="75" spans="1:98">
      <c r="A75">
        <f>Sheet1!A74</f>
        <v>74</v>
      </c>
      <c r="B75" t="str">
        <f>Sheet1!B74</f>
        <v>9/29/2009 19:54:02</v>
      </c>
      <c r="C75" t="str">
        <f>Sheet1!E74</f>
        <v>sijoon</v>
      </c>
      <c r="D75" t="str">
        <f t="shared" si="6"/>
        <v>sijoon</v>
      </c>
      <c r="E75">
        <f>Sheet1!F74</f>
        <v>29</v>
      </c>
      <c r="F75">
        <f>VLOOKUP(Sheet1!G74,Sheet3!$B$1:$C$2,2,FALSE)</f>
        <v>1</v>
      </c>
      <c r="G75">
        <f>VLOOKUP(Sheet1!H74,Sheet3!$B$52:$C$74,2,0)</f>
        <v>6</v>
      </c>
      <c r="H75">
        <f>VLOOKUP(Sheet1!I74,Sheet3!$B$5:$C$9,2,FALSE)</f>
        <v>1</v>
      </c>
      <c r="I75">
        <v>4</v>
      </c>
      <c r="K75">
        <f>Sheet1!K74</f>
        <v>5</v>
      </c>
      <c r="L75">
        <f>Sheet1!L74</f>
        <v>50</v>
      </c>
      <c r="M75" s="2" t="s">
        <v>791</v>
      </c>
      <c r="N75">
        <f>IF(ISNUMBER(SEARCH("습관적으로",Sheet1!$M74)),1,0)</f>
        <v>0</v>
      </c>
      <c r="O75">
        <f>IF(ISNUMBER(SEARCH("나에 대해 알리고 싶어서",Sheet1!$M74)),1,0)</f>
        <v>0</v>
      </c>
      <c r="P75">
        <f>IF(ISNUMBER(SEARCH("새로운 소식을 알리고 싶어서",Sheet1!$M74)),1,0)</f>
        <v>1</v>
      </c>
      <c r="Q75">
        <f>IF(ISNUMBER(SEARCH("주변 사람들과 관계 맺고 싶어서",Sheet1!$M74)),1,0)</f>
        <v>0</v>
      </c>
      <c r="R75">
        <f>IF(ISNUMBER(SEARCH("다른 사람들과 감정을 공유하고 싶어서",Sheet1!$M74)),1,0)</f>
        <v>1</v>
      </c>
      <c r="S75">
        <f>IF(ISNUMBER(SEARCH("재미있어서",Sheet1!$M74)),1,0)</f>
        <v>0</v>
      </c>
      <c r="T75">
        <f t="shared" si="11"/>
        <v>0</v>
      </c>
      <c r="V75" s="2">
        <v>1</v>
      </c>
      <c r="X75">
        <f>IF(ISNUMBER(SEARCH("me2day 웹페이지",Sheet1!$N74)),1,0)</f>
        <v>1</v>
      </c>
      <c r="Y75">
        <f>IF(ISNUMBER(SEARCH("핸드폰",Sheet1!$N74)),1,0)</f>
        <v>0</v>
      </c>
      <c r="Z75">
        <f>IF(ISNUMBER(SEARCH("블로그",Sheet1!$N74)),1,0)</f>
        <v>0</v>
      </c>
      <c r="AA75">
        <f>IF(ISNUMBER(SEARCH("개인 포탈 서비스",Sheet1!$N74)),1,0)</f>
        <v>0</v>
      </c>
      <c r="AB75">
        <f>IF(ISNUMBER(SEARCH("me2day 어플리케이션",Sheet1!$N74)),1,0)</f>
        <v>0</v>
      </c>
      <c r="AC75">
        <f t="shared" si="7"/>
        <v>0</v>
      </c>
      <c r="AD75">
        <f>IF(Sheet1!O74="있다",1,2)</f>
        <v>1</v>
      </c>
      <c r="AE75">
        <f>Sheet1!P74</f>
        <v>6</v>
      </c>
      <c r="AF75" s="2">
        <v>1</v>
      </c>
      <c r="AH75">
        <f>IF(ISNUMBER(SEARCH("주변 사람들의 소식",Sheet1!$Q74)),1,0)</f>
        <v>1</v>
      </c>
      <c r="AI75">
        <f>IF(ISNUMBER(SEARCH("관심 분야에 대한 소식",Sheet1!$Q74)),1,0)</f>
        <v>0</v>
      </c>
      <c r="AJ75">
        <f>IF(ISNUMBER(SEARCH("관심 분야는 아니지만 사회적 이슈에 대한 소식",Sheet1!$Q74)),1,0)</f>
        <v>0</v>
      </c>
      <c r="AK75">
        <f>IF(ISNUMBER(SEARCH("업무와 관련된 소식",Sheet1!$Q74)),1,0)</f>
        <v>0</v>
      </c>
      <c r="AL75">
        <f t="shared" si="8"/>
        <v>0</v>
      </c>
      <c r="AM75">
        <f>Sheet1!R74</f>
        <v>4</v>
      </c>
      <c r="AN75">
        <v>3</v>
      </c>
      <c r="AP75">
        <f>IF(ISNUMBER(SEARCH("오프라인에서의 친구 관계와 같다",Sheet1!$S74)),1,0)</f>
        <v>0</v>
      </c>
      <c r="AQ75">
        <f>IF(ISNUMBER(SEARCH("오프라인에서의 친구와는 다르지만 친밀감을 나누는 관계이다",Sheet1!$S74)),1,0)</f>
        <v>0</v>
      </c>
      <c r="AR75">
        <f>IF(ISNUMBER(SEARCH("새로운 정보나 글을 주고 받는 관계이다",Sheet1!$S74)),1,0)</f>
        <v>1</v>
      </c>
      <c r="AS75">
        <f>IF(ISNUMBER(SEARCH("단지 친구 신청과 수락으로 이루어진 형식적인 관계이다",Sheet1!$S74)),1,0)</f>
        <v>0</v>
      </c>
      <c r="AT75">
        <f>IF(ISNUMBER(SEARCH("아무 관계도 아니다",Sheet1!$S74)),1,0)</f>
        <v>0</v>
      </c>
      <c r="AU75">
        <f t="shared" si="9"/>
        <v>0</v>
      </c>
      <c r="AV75" t="s">
        <v>876</v>
      </c>
      <c r="AX75">
        <f>IF(ISNUMBER(SEARCH("미투데이 서비스 이용은 정보를 얻기 위함이다",Sheet1!$T74)),1,0)</f>
        <v>0</v>
      </c>
      <c r="AY75">
        <f>IF(ISNUMBER(SEARCH("미투데이 서비스 이용은 오락을 추구하기 위함이다",Sheet1!$T74)),1,0)</f>
        <v>1</v>
      </c>
      <c r="AZ75">
        <f>IF(ISNUMBER(SEARCH("미투데이 서비스 이용은 대인관계 형성과 확충을 위함이다",Sheet1!$T74)),1,0)</f>
        <v>1</v>
      </c>
      <c r="BA75">
        <f>IF(ISNUMBER(SEARCH("미투데이 서비스 이용은  직장(혹은 특정 그룹) 내 커뮤니케이션을 위함이다",Sheet1!$T74)),1,0)</f>
        <v>0</v>
      </c>
      <c r="BB75">
        <f t="shared" si="10"/>
        <v>0</v>
      </c>
      <c r="BC75">
        <f>Sheet1!U74</f>
        <v>5</v>
      </c>
      <c r="BD75">
        <f>Sheet1!V74</f>
        <v>6</v>
      </c>
      <c r="BE75">
        <f>Sheet1!W74</f>
        <v>5</v>
      </c>
      <c r="BF75">
        <f>Sheet1!X74</f>
        <v>6</v>
      </c>
      <c r="BG75">
        <f>Sheet1!Y74</f>
        <v>4</v>
      </c>
      <c r="BH75">
        <f>Sheet1!Z74</f>
        <v>6</v>
      </c>
      <c r="BI75">
        <f>Sheet1!AA74</f>
        <v>5</v>
      </c>
      <c r="BJ75">
        <f>Sheet1!AB74</f>
        <v>5</v>
      </c>
      <c r="BK75">
        <f>Sheet1!AC74</f>
        <v>2</v>
      </c>
      <c r="BL75">
        <f>Sheet1!AD74</f>
        <v>5</v>
      </c>
      <c r="BM75">
        <f>Sheet1!AE74</f>
        <v>7</v>
      </c>
      <c r="BN75">
        <f>Sheet1!AF74</f>
        <v>1</v>
      </c>
      <c r="BO75">
        <f>Sheet1!AG74</f>
        <v>3</v>
      </c>
      <c r="BP75">
        <f>Sheet1!AH74</f>
        <v>3</v>
      </c>
      <c r="BQ75">
        <f>Sheet1!AI74</f>
        <v>7</v>
      </c>
      <c r="BR75">
        <f>Sheet1!AJ74</f>
        <v>6</v>
      </c>
      <c r="BS75">
        <f>Sheet1!AK74</f>
        <v>6</v>
      </c>
      <c r="BT75">
        <f>Sheet1!AL74</f>
        <v>6</v>
      </c>
      <c r="BU75">
        <f>Sheet1!AM74</f>
        <v>6</v>
      </c>
      <c r="BV75">
        <f>Sheet1!AN74</f>
        <v>1</v>
      </c>
      <c r="BW75">
        <f>Sheet1!AO74</f>
        <v>3</v>
      </c>
      <c r="BX75">
        <f>Sheet1!AP74</f>
        <v>4</v>
      </c>
      <c r="BY75">
        <f>Sheet1!AQ74</f>
        <v>7</v>
      </c>
      <c r="BZ75">
        <f>Sheet1!AR74</f>
        <v>4</v>
      </c>
      <c r="CA75">
        <f>Sheet1!AS74</f>
        <v>4</v>
      </c>
      <c r="CB75">
        <f>Sheet1!AT74</f>
        <v>4</v>
      </c>
      <c r="CC75">
        <f>Sheet1!AU74</f>
        <v>5</v>
      </c>
      <c r="CD75">
        <f>Sheet1!AV74</f>
        <v>5</v>
      </c>
      <c r="CE75">
        <f>Sheet1!AW74</f>
        <v>6</v>
      </c>
      <c r="CF75">
        <f>Sheet1!AX74</f>
        <v>5</v>
      </c>
      <c r="CG75">
        <f>Sheet1!AY74</f>
        <v>3</v>
      </c>
      <c r="CH75">
        <f>Sheet1!AZ74</f>
        <v>5</v>
      </c>
      <c r="CI75">
        <f>Sheet1!BA74</f>
        <v>5</v>
      </c>
      <c r="CJ75">
        <f>Sheet1!BB74</f>
        <v>5</v>
      </c>
      <c r="CK75">
        <f>Sheet1!BC74</f>
        <v>5</v>
      </c>
      <c r="CL75">
        <f>Sheet1!BD74</f>
        <v>6</v>
      </c>
      <c r="CM75">
        <f>Sheet1!BE74</f>
        <v>4</v>
      </c>
      <c r="CN75">
        <f>Sheet1!BF74</f>
        <v>6</v>
      </c>
      <c r="CO75">
        <f>Sheet1!BG74</f>
        <v>6</v>
      </c>
      <c r="CP75">
        <f>Sheet1!BH74</f>
        <v>6</v>
      </c>
      <c r="CQ75">
        <f>Sheet1!BI74</f>
        <v>6</v>
      </c>
      <c r="CR75">
        <f>Sheet1!BJ74</f>
        <v>6</v>
      </c>
      <c r="CS75">
        <f>Sheet1!BK74</f>
        <v>2</v>
      </c>
      <c r="CT75">
        <f>Sheet1!BL74</f>
        <v>3</v>
      </c>
    </row>
    <row r="76" spans="1:98">
      <c r="A76">
        <f>Sheet1!A75</f>
        <v>75</v>
      </c>
      <c r="B76" t="str">
        <f>Sheet1!B75</f>
        <v>9/29/2009 20:12:38</v>
      </c>
      <c r="C76" t="str">
        <f>Sheet1!E75</f>
        <v>rbxo155</v>
      </c>
      <c r="D76" t="str">
        <f t="shared" si="6"/>
        <v>rbxo155</v>
      </c>
      <c r="E76">
        <f>Sheet1!F75</f>
        <v>14</v>
      </c>
      <c r="F76">
        <f>VLOOKUP(Sheet1!G75,Sheet3!$B$1:$C$2,2,FALSE)</f>
        <v>1</v>
      </c>
      <c r="G76">
        <f>VLOOKUP(Sheet1!H75,Sheet3!$B$52:$C$74,2,0)</f>
        <v>4</v>
      </c>
      <c r="H76">
        <f>VLOOKUP(Sheet1!I75,Sheet3!$B$5:$C$9,2,FALSE)</f>
        <v>1</v>
      </c>
      <c r="I76">
        <v>5</v>
      </c>
      <c r="K76">
        <f>Sheet1!K75</f>
        <v>3</v>
      </c>
      <c r="L76">
        <f>Sheet1!L75</f>
        <v>15</v>
      </c>
      <c r="M76" s="2">
        <v>1</v>
      </c>
      <c r="N76">
        <f>IF(ISNUMBER(SEARCH("습관적으로",Sheet1!$M75)),1,0)</f>
        <v>1</v>
      </c>
      <c r="O76">
        <f>IF(ISNUMBER(SEARCH("나에 대해 알리고 싶어서",Sheet1!$M75)),1,0)</f>
        <v>0</v>
      </c>
      <c r="P76">
        <f>IF(ISNUMBER(SEARCH("새로운 소식을 알리고 싶어서",Sheet1!$M75)),1,0)</f>
        <v>0</v>
      </c>
      <c r="Q76">
        <f>IF(ISNUMBER(SEARCH("주변 사람들과 관계 맺고 싶어서",Sheet1!$M75)),1,0)</f>
        <v>0</v>
      </c>
      <c r="R76">
        <f>IF(ISNUMBER(SEARCH("다른 사람들과 감정을 공유하고 싶어서",Sheet1!$M75)),1,0)</f>
        <v>0</v>
      </c>
      <c r="S76">
        <f>IF(ISNUMBER(SEARCH("재미있어서",Sheet1!$M75)),1,0)</f>
        <v>0</v>
      </c>
      <c r="T76">
        <f t="shared" si="11"/>
        <v>0</v>
      </c>
      <c r="V76" s="2">
        <v>1</v>
      </c>
      <c r="X76">
        <f>IF(ISNUMBER(SEARCH("me2day 웹페이지",Sheet1!$N75)),1,0)</f>
        <v>1</v>
      </c>
      <c r="Y76">
        <f>IF(ISNUMBER(SEARCH("핸드폰",Sheet1!$N75)),1,0)</f>
        <v>0</v>
      </c>
      <c r="Z76">
        <f>IF(ISNUMBER(SEARCH("블로그",Sheet1!$N75)),1,0)</f>
        <v>0</v>
      </c>
      <c r="AA76">
        <f>IF(ISNUMBER(SEARCH("개인 포탈 서비스",Sheet1!$N75)),1,0)</f>
        <v>0</v>
      </c>
      <c r="AB76">
        <f>IF(ISNUMBER(SEARCH("me2day 어플리케이션",Sheet1!$N75)),1,0)</f>
        <v>0</v>
      </c>
      <c r="AC76">
        <f t="shared" si="7"/>
        <v>0</v>
      </c>
      <c r="AD76">
        <f>IF(Sheet1!O75="있다",1,2)</f>
        <v>2</v>
      </c>
      <c r="AE76">
        <f>Sheet1!P75</f>
        <v>3</v>
      </c>
      <c r="AF76" s="2">
        <v>1</v>
      </c>
      <c r="AH76">
        <f>IF(ISNUMBER(SEARCH("주변 사람들의 소식",Sheet1!$Q75)),1,0)</f>
        <v>1</v>
      </c>
      <c r="AI76">
        <f>IF(ISNUMBER(SEARCH("관심 분야에 대한 소식",Sheet1!$Q75)),1,0)</f>
        <v>0</v>
      </c>
      <c r="AJ76">
        <f>IF(ISNUMBER(SEARCH("관심 분야는 아니지만 사회적 이슈에 대한 소식",Sheet1!$Q75)),1,0)</f>
        <v>0</v>
      </c>
      <c r="AK76">
        <f>IF(ISNUMBER(SEARCH("업무와 관련된 소식",Sheet1!$Q75)),1,0)</f>
        <v>0</v>
      </c>
      <c r="AL76">
        <f t="shared" si="8"/>
        <v>0</v>
      </c>
      <c r="AM76">
        <f>Sheet1!R75</f>
        <v>6</v>
      </c>
      <c r="AN76">
        <v>2</v>
      </c>
      <c r="AP76">
        <f>IF(ISNUMBER(SEARCH("오프라인에서의 친구 관계와 같다",Sheet1!$S75)),1,0)</f>
        <v>0</v>
      </c>
      <c r="AQ76">
        <f>IF(ISNUMBER(SEARCH("오프라인에서의 친구와는 다르지만 친밀감을 나누는 관계이다",Sheet1!$S75)),1,0)</f>
        <v>1</v>
      </c>
      <c r="AR76">
        <f>IF(ISNUMBER(SEARCH("새로운 정보나 글을 주고 받는 관계이다",Sheet1!$S75)),1,0)</f>
        <v>0</v>
      </c>
      <c r="AS76">
        <f>IF(ISNUMBER(SEARCH("단지 친구 신청과 수락으로 이루어진 형식적인 관계이다",Sheet1!$S75)),1,0)</f>
        <v>0</v>
      </c>
      <c r="AT76">
        <f>IF(ISNUMBER(SEARCH("아무 관계도 아니다",Sheet1!$S75)),1,0)</f>
        <v>0</v>
      </c>
      <c r="AU76">
        <f t="shared" si="9"/>
        <v>0</v>
      </c>
      <c r="AV76">
        <v>3</v>
      </c>
      <c r="AX76">
        <f>IF(ISNUMBER(SEARCH("미투데이 서비스 이용은 정보를 얻기 위함이다",Sheet1!$T75)),1,0)</f>
        <v>0</v>
      </c>
      <c r="AY76">
        <f>IF(ISNUMBER(SEARCH("미투데이 서비스 이용은 오락을 추구하기 위함이다",Sheet1!$T75)),1,0)</f>
        <v>0</v>
      </c>
      <c r="AZ76">
        <f>IF(ISNUMBER(SEARCH("미투데이 서비스 이용은 대인관계 형성과 확충을 위함이다",Sheet1!$T75)),1,0)</f>
        <v>1</v>
      </c>
      <c r="BA76">
        <f>IF(ISNUMBER(SEARCH("미투데이 서비스 이용은  직장(혹은 특정 그룹) 내 커뮤니케이션을 위함이다",Sheet1!$T75)),1,0)</f>
        <v>0</v>
      </c>
      <c r="BB76">
        <f t="shared" si="10"/>
        <v>0</v>
      </c>
      <c r="BC76">
        <f>Sheet1!U75</f>
        <v>4</v>
      </c>
      <c r="BD76">
        <f>Sheet1!V75</f>
        <v>4</v>
      </c>
      <c r="BE76">
        <f>Sheet1!W75</f>
        <v>4</v>
      </c>
      <c r="BF76">
        <f>Sheet1!X75</f>
        <v>6</v>
      </c>
      <c r="BG76">
        <f>Sheet1!Y75</f>
        <v>7</v>
      </c>
      <c r="BH76">
        <f>Sheet1!Z75</f>
        <v>7</v>
      </c>
      <c r="BI76">
        <f>Sheet1!AA75</f>
        <v>2</v>
      </c>
      <c r="BJ76">
        <f>Sheet1!AB75</f>
        <v>5</v>
      </c>
      <c r="BK76">
        <f>Sheet1!AC75</f>
        <v>4</v>
      </c>
      <c r="BL76">
        <f>Sheet1!AD75</f>
        <v>6</v>
      </c>
      <c r="BM76">
        <f>Sheet1!AE75</f>
        <v>4</v>
      </c>
      <c r="BN76">
        <f>Sheet1!AF75</f>
        <v>2</v>
      </c>
      <c r="BO76">
        <f>Sheet1!AG75</f>
        <v>5</v>
      </c>
      <c r="BP76">
        <f>Sheet1!AH75</f>
        <v>7</v>
      </c>
      <c r="BQ76">
        <f>Sheet1!AI75</f>
        <v>5</v>
      </c>
      <c r="BR76">
        <f>Sheet1!AJ75</f>
        <v>7</v>
      </c>
      <c r="BS76">
        <f>Sheet1!AK75</f>
        <v>4</v>
      </c>
      <c r="BT76">
        <f>Sheet1!AL75</f>
        <v>2</v>
      </c>
      <c r="BU76">
        <f>Sheet1!AM75</f>
        <v>4</v>
      </c>
      <c r="BV76">
        <f>Sheet1!AN75</f>
        <v>7</v>
      </c>
      <c r="BW76">
        <f>Sheet1!AO75</f>
        <v>6</v>
      </c>
      <c r="BX76">
        <f>Sheet1!AP75</f>
        <v>7</v>
      </c>
      <c r="BY76">
        <f>Sheet1!AQ75</f>
        <v>5</v>
      </c>
      <c r="BZ76">
        <f>Sheet1!AR75</f>
        <v>4</v>
      </c>
      <c r="CA76">
        <f>Sheet1!AS75</f>
        <v>7</v>
      </c>
      <c r="CB76">
        <f>Sheet1!AT75</f>
        <v>6</v>
      </c>
      <c r="CC76">
        <f>Sheet1!AU75</f>
        <v>3</v>
      </c>
      <c r="CD76">
        <f>Sheet1!AV75</f>
        <v>7</v>
      </c>
      <c r="CE76">
        <f>Sheet1!AW75</f>
        <v>6</v>
      </c>
      <c r="CF76">
        <f>Sheet1!AX75</f>
        <v>7</v>
      </c>
      <c r="CG76">
        <f>Sheet1!AY75</f>
        <v>7</v>
      </c>
      <c r="CH76">
        <f>Sheet1!AZ75</f>
        <v>5</v>
      </c>
      <c r="CI76">
        <f>Sheet1!BA75</f>
        <v>5</v>
      </c>
      <c r="CJ76">
        <f>Sheet1!BB75</f>
        <v>3</v>
      </c>
      <c r="CK76">
        <f>Sheet1!BC75</f>
        <v>5</v>
      </c>
      <c r="CL76">
        <f>Sheet1!BD75</f>
        <v>5</v>
      </c>
      <c r="CM76">
        <f>Sheet1!BE75</f>
        <v>3</v>
      </c>
      <c r="CN76">
        <f>Sheet1!BF75</f>
        <v>4</v>
      </c>
      <c r="CO76">
        <f>Sheet1!BG75</f>
        <v>7</v>
      </c>
      <c r="CP76">
        <f>Sheet1!BH75</f>
        <v>4</v>
      </c>
      <c r="CQ76">
        <f>Sheet1!BI75</f>
        <v>4</v>
      </c>
      <c r="CR76">
        <f>Sheet1!BJ75</f>
        <v>6</v>
      </c>
      <c r="CS76">
        <f>Sheet1!BK75</f>
        <v>6</v>
      </c>
      <c r="CT76">
        <f>Sheet1!BL75</f>
        <v>5</v>
      </c>
    </row>
    <row r="77" spans="1:98">
      <c r="A77">
        <f>Sheet1!A76</f>
        <v>76</v>
      </c>
      <c r="B77" t="str">
        <f>Sheet1!B76</f>
        <v>9/29/2009 20:13:21</v>
      </c>
      <c r="C77" t="str">
        <f>Sheet1!E76</f>
        <v>ssalis</v>
      </c>
      <c r="D77" t="str">
        <f t="shared" si="6"/>
        <v>ssalis</v>
      </c>
      <c r="E77">
        <f>Sheet1!F76</f>
        <v>29</v>
      </c>
      <c r="F77">
        <f>VLOOKUP(Sheet1!G76,Sheet3!$B$1:$C$2,2,FALSE)</f>
        <v>2</v>
      </c>
      <c r="G77">
        <f>VLOOKUP(Sheet1!H76,Sheet3!$B$52:$C$74,2,0)</f>
        <v>1</v>
      </c>
      <c r="H77">
        <f>VLOOKUP(Sheet1!I76,Sheet3!$B$5:$C$9,2,FALSE)</f>
        <v>1</v>
      </c>
      <c r="I77">
        <v>1</v>
      </c>
      <c r="K77">
        <f>Sheet1!K76</f>
        <v>3</v>
      </c>
      <c r="L77">
        <f>Sheet1!L76</f>
        <v>15</v>
      </c>
      <c r="M77" s="2">
        <v>1</v>
      </c>
      <c r="N77">
        <f>IF(ISNUMBER(SEARCH("습관적으로",Sheet1!$M76)),1,0)</f>
        <v>1</v>
      </c>
      <c r="O77">
        <f>IF(ISNUMBER(SEARCH("나에 대해 알리고 싶어서",Sheet1!$M76)),1,0)</f>
        <v>0</v>
      </c>
      <c r="P77">
        <f>IF(ISNUMBER(SEARCH("새로운 소식을 알리고 싶어서",Sheet1!$M76)),1,0)</f>
        <v>0</v>
      </c>
      <c r="Q77">
        <f>IF(ISNUMBER(SEARCH("주변 사람들과 관계 맺고 싶어서",Sheet1!$M76)),1,0)</f>
        <v>0</v>
      </c>
      <c r="R77">
        <f>IF(ISNUMBER(SEARCH("다른 사람들과 감정을 공유하고 싶어서",Sheet1!$M76)),1,0)</f>
        <v>0</v>
      </c>
      <c r="S77">
        <f>IF(ISNUMBER(SEARCH("재미있어서",Sheet1!$M76)),1,0)</f>
        <v>0</v>
      </c>
      <c r="T77">
        <f t="shared" si="11"/>
        <v>0</v>
      </c>
      <c r="V77" s="2">
        <v>1</v>
      </c>
      <c r="X77">
        <f>IF(ISNUMBER(SEARCH("me2day 웹페이지",Sheet1!$N76)),1,0)</f>
        <v>1</v>
      </c>
      <c r="Y77">
        <f>IF(ISNUMBER(SEARCH("핸드폰",Sheet1!$N76)),1,0)</f>
        <v>0</v>
      </c>
      <c r="Z77">
        <f>IF(ISNUMBER(SEARCH("블로그",Sheet1!$N76)),1,0)</f>
        <v>0</v>
      </c>
      <c r="AA77">
        <f>IF(ISNUMBER(SEARCH("개인 포탈 서비스",Sheet1!$N76)),1,0)</f>
        <v>0</v>
      </c>
      <c r="AB77">
        <f>IF(ISNUMBER(SEARCH("me2day 어플리케이션",Sheet1!$N76)),1,0)</f>
        <v>0</v>
      </c>
      <c r="AC77">
        <f t="shared" si="7"/>
        <v>0</v>
      </c>
      <c r="AD77">
        <f>IF(Sheet1!O76="있다",1,2)</f>
        <v>1</v>
      </c>
      <c r="AE77">
        <f>Sheet1!P76</f>
        <v>6</v>
      </c>
      <c r="AF77" s="2">
        <v>1</v>
      </c>
      <c r="AH77">
        <f>IF(ISNUMBER(SEARCH("주변 사람들의 소식",Sheet1!$Q76)),1,0)</f>
        <v>1</v>
      </c>
      <c r="AI77">
        <f>IF(ISNUMBER(SEARCH("관심 분야에 대한 소식",Sheet1!$Q76)),1,0)</f>
        <v>0</v>
      </c>
      <c r="AJ77">
        <f>IF(ISNUMBER(SEARCH("관심 분야는 아니지만 사회적 이슈에 대한 소식",Sheet1!$Q76)),1,0)</f>
        <v>0</v>
      </c>
      <c r="AK77">
        <f>IF(ISNUMBER(SEARCH("업무와 관련된 소식",Sheet1!$Q76)),1,0)</f>
        <v>0</v>
      </c>
      <c r="AL77">
        <f t="shared" si="8"/>
        <v>0</v>
      </c>
      <c r="AM77">
        <f>Sheet1!R76</f>
        <v>5</v>
      </c>
      <c r="AN77">
        <v>4</v>
      </c>
      <c r="AP77">
        <f>IF(ISNUMBER(SEARCH("오프라인에서의 친구 관계와 같다",Sheet1!$S76)),1,0)</f>
        <v>0</v>
      </c>
      <c r="AQ77">
        <f>IF(ISNUMBER(SEARCH("오프라인에서의 친구와는 다르지만 친밀감을 나누는 관계이다",Sheet1!$S76)),1,0)</f>
        <v>0</v>
      </c>
      <c r="AR77">
        <f>IF(ISNUMBER(SEARCH("새로운 정보나 글을 주고 받는 관계이다",Sheet1!$S76)),1,0)</f>
        <v>0</v>
      </c>
      <c r="AS77">
        <f>IF(ISNUMBER(SEARCH("단지 친구 신청과 수락으로 이루어진 형식적인 관계이다",Sheet1!$S76)),1,0)</f>
        <v>1</v>
      </c>
      <c r="AT77">
        <f>IF(ISNUMBER(SEARCH("아무 관계도 아니다",Sheet1!$S76)),1,0)</f>
        <v>0</v>
      </c>
      <c r="AU77">
        <f t="shared" si="9"/>
        <v>0</v>
      </c>
      <c r="AV77">
        <v>2</v>
      </c>
      <c r="AX77">
        <f>IF(ISNUMBER(SEARCH("미투데이 서비스 이용은 정보를 얻기 위함이다",Sheet1!$T76)),1,0)</f>
        <v>0</v>
      </c>
      <c r="AY77">
        <f>IF(ISNUMBER(SEARCH("미투데이 서비스 이용은 오락을 추구하기 위함이다",Sheet1!$T76)),1,0)</f>
        <v>1</v>
      </c>
      <c r="AZ77">
        <f>IF(ISNUMBER(SEARCH("미투데이 서비스 이용은 대인관계 형성과 확충을 위함이다",Sheet1!$T76)),1,0)</f>
        <v>0</v>
      </c>
      <c r="BA77">
        <f>IF(ISNUMBER(SEARCH("미투데이 서비스 이용은  직장(혹은 특정 그룹) 내 커뮤니케이션을 위함이다",Sheet1!$T76)),1,0)</f>
        <v>0</v>
      </c>
      <c r="BB77">
        <f t="shared" si="10"/>
        <v>0</v>
      </c>
      <c r="BC77">
        <f>Sheet1!U76</f>
        <v>6</v>
      </c>
      <c r="BD77">
        <f>Sheet1!V76</f>
        <v>4</v>
      </c>
      <c r="BE77">
        <f>Sheet1!W76</f>
        <v>5</v>
      </c>
      <c r="BF77">
        <f>Sheet1!X76</f>
        <v>4</v>
      </c>
      <c r="BG77">
        <f>Sheet1!Y76</f>
        <v>3</v>
      </c>
      <c r="BH77">
        <f>Sheet1!Z76</f>
        <v>4</v>
      </c>
      <c r="BI77">
        <f>Sheet1!AA76</f>
        <v>3</v>
      </c>
      <c r="BJ77">
        <f>Sheet1!AB76</f>
        <v>4</v>
      </c>
      <c r="BK77">
        <f>Sheet1!AC76</f>
        <v>5</v>
      </c>
      <c r="BL77">
        <f>Sheet1!AD76</f>
        <v>3</v>
      </c>
      <c r="BM77">
        <f>Sheet1!AE76</f>
        <v>6</v>
      </c>
      <c r="BN77">
        <f>Sheet1!AF76</f>
        <v>5</v>
      </c>
      <c r="BO77">
        <f>Sheet1!AG76</f>
        <v>5</v>
      </c>
      <c r="BP77">
        <f>Sheet1!AH76</f>
        <v>5</v>
      </c>
      <c r="BQ77">
        <f>Sheet1!AI76</f>
        <v>6</v>
      </c>
      <c r="BR77">
        <f>Sheet1!AJ76</f>
        <v>5</v>
      </c>
      <c r="BS77">
        <f>Sheet1!AK76</f>
        <v>5</v>
      </c>
      <c r="BT77">
        <f>Sheet1!AL76</f>
        <v>4</v>
      </c>
      <c r="BU77">
        <f>Sheet1!AM76</f>
        <v>4</v>
      </c>
      <c r="BV77">
        <f>Sheet1!AN76</f>
        <v>4</v>
      </c>
      <c r="BW77">
        <f>Sheet1!AO76</f>
        <v>5</v>
      </c>
      <c r="BX77">
        <f>Sheet1!AP76</f>
        <v>4</v>
      </c>
      <c r="BY77">
        <f>Sheet1!AQ76</f>
        <v>4</v>
      </c>
      <c r="BZ77">
        <f>Sheet1!AR76</f>
        <v>4</v>
      </c>
      <c r="CA77">
        <f>Sheet1!AS76</f>
        <v>4</v>
      </c>
      <c r="CB77">
        <f>Sheet1!AT76</f>
        <v>5</v>
      </c>
      <c r="CC77">
        <f>Sheet1!AU76</f>
        <v>6</v>
      </c>
      <c r="CD77">
        <f>Sheet1!AV76</f>
        <v>4</v>
      </c>
      <c r="CE77">
        <f>Sheet1!AW76</f>
        <v>5</v>
      </c>
      <c r="CF77">
        <f>Sheet1!AX76</f>
        <v>6</v>
      </c>
      <c r="CG77">
        <f>Sheet1!AY76</f>
        <v>2</v>
      </c>
      <c r="CH77">
        <f>Sheet1!AZ76</f>
        <v>4</v>
      </c>
      <c r="CI77">
        <f>Sheet1!BA76</f>
        <v>4</v>
      </c>
      <c r="CJ77">
        <f>Sheet1!BB76</f>
        <v>5</v>
      </c>
      <c r="CK77">
        <f>Sheet1!BC76</f>
        <v>4</v>
      </c>
      <c r="CL77">
        <f>Sheet1!BD76</f>
        <v>4</v>
      </c>
      <c r="CM77">
        <f>Sheet1!BE76</f>
        <v>4</v>
      </c>
      <c r="CN77">
        <f>Sheet1!BF76</f>
        <v>4</v>
      </c>
      <c r="CO77">
        <f>Sheet1!BG76</f>
        <v>5</v>
      </c>
      <c r="CP77">
        <f>Sheet1!BH76</f>
        <v>5</v>
      </c>
      <c r="CQ77">
        <f>Sheet1!BI76</f>
        <v>6</v>
      </c>
      <c r="CR77">
        <f>Sheet1!BJ76</f>
        <v>5</v>
      </c>
      <c r="CS77">
        <f>Sheet1!BK76</f>
        <v>2</v>
      </c>
      <c r="CT77">
        <f>Sheet1!BL76</f>
        <v>4</v>
      </c>
    </row>
    <row r="78" spans="1:98">
      <c r="A78">
        <f>Sheet1!A77</f>
        <v>77</v>
      </c>
      <c r="B78" t="str">
        <f>Sheet1!B77</f>
        <v>9/29/2009 20:14:04</v>
      </c>
      <c r="C78" t="str">
        <f>Sheet1!E77</f>
        <v>kissme</v>
      </c>
      <c r="D78" t="str">
        <f t="shared" ref="D78:D141" si="12">IF(ISNUMBER(SEARCH("(",C78)),"???",C78)</f>
        <v>kissme</v>
      </c>
      <c r="E78">
        <f>Sheet1!F77</f>
        <v>20</v>
      </c>
      <c r="F78">
        <f>VLOOKUP(Sheet1!G77,Sheet3!$B$1:$C$2,2,FALSE)</f>
        <v>1</v>
      </c>
      <c r="G78">
        <f>VLOOKUP(Sheet1!H77,Sheet3!$B$52:$C$74,2,0)</f>
        <v>2</v>
      </c>
      <c r="H78">
        <f>VLOOKUP(Sheet1!I77,Sheet3!$B$5:$C$9,2,FALSE)</f>
        <v>1</v>
      </c>
      <c r="I78">
        <v>2</v>
      </c>
      <c r="K78">
        <f>Sheet1!K77</f>
        <v>4</v>
      </c>
      <c r="L78">
        <f>Sheet1!L77</f>
        <v>40</v>
      </c>
      <c r="M78" s="2" t="s">
        <v>792</v>
      </c>
      <c r="N78">
        <f>IF(ISNUMBER(SEARCH("습관적으로",Sheet1!$M77)),1,0)</f>
        <v>1</v>
      </c>
      <c r="O78">
        <f>IF(ISNUMBER(SEARCH("나에 대해 알리고 싶어서",Sheet1!$M77)),1,0)</f>
        <v>0</v>
      </c>
      <c r="P78">
        <f>IF(ISNUMBER(SEARCH("새로운 소식을 알리고 싶어서",Sheet1!$M77)),1,0)</f>
        <v>1</v>
      </c>
      <c r="Q78">
        <f>IF(ISNUMBER(SEARCH("주변 사람들과 관계 맺고 싶어서",Sheet1!$M77)),1,0)</f>
        <v>1</v>
      </c>
      <c r="R78">
        <f>IF(ISNUMBER(SEARCH("다른 사람들과 감정을 공유하고 싶어서",Sheet1!$M77)),1,0)</f>
        <v>1</v>
      </c>
      <c r="S78">
        <f>IF(ISNUMBER(SEARCH("재미있어서",Sheet1!$M77)),1,0)</f>
        <v>1</v>
      </c>
      <c r="T78">
        <f t="shared" si="11"/>
        <v>0</v>
      </c>
      <c r="V78" s="2" t="s">
        <v>925</v>
      </c>
      <c r="X78">
        <f>IF(ISNUMBER(SEARCH("me2day 웹페이지",Sheet1!$N77)),1,0)</f>
        <v>1</v>
      </c>
      <c r="Y78">
        <f>IF(ISNUMBER(SEARCH("핸드폰",Sheet1!$N77)),1,0)</f>
        <v>0</v>
      </c>
      <c r="Z78">
        <f>IF(ISNUMBER(SEARCH("블로그",Sheet1!$N77)),1,0)</f>
        <v>0</v>
      </c>
      <c r="AA78">
        <f>IF(ISNUMBER(SEARCH("개인 포탈 서비스",Sheet1!$N77)),1,0)</f>
        <v>1</v>
      </c>
      <c r="AB78">
        <f>IF(ISNUMBER(SEARCH("me2day 어플리케이션",Sheet1!$N77)),1,0)</f>
        <v>0</v>
      </c>
      <c r="AC78">
        <f t="shared" si="7"/>
        <v>0</v>
      </c>
      <c r="AD78">
        <f>IF(Sheet1!O77="있다",1,2)</f>
        <v>1</v>
      </c>
      <c r="AE78">
        <f>Sheet1!P77</f>
        <v>7</v>
      </c>
      <c r="AF78" s="2" t="s">
        <v>880</v>
      </c>
      <c r="AH78">
        <f>IF(ISNUMBER(SEARCH("주변 사람들의 소식",Sheet1!$Q77)),1,0)</f>
        <v>1</v>
      </c>
      <c r="AI78">
        <f>IF(ISNUMBER(SEARCH("관심 분야에 대한 소식",Sheet1!$Q77)),1,0)</f>
        <v>1</v>
      </c>
      <c r="AJ78">
        <f>IF(ISNUMBER(SEARCH("관심 분야는 아니지만 사회적 이슈에 대한 소식",Sheet1!$Q77)),1,0)</f>
        <v>0</v>
      </c>
      <c r="AK78">
        <f>IF(ISNUMBER(SEARCH("업무와 관련된 소식",Sheet1!$Q77)),1,0)</f>
        <v>1</v>
      </c>
      <c r="AL78">
        <f t="shared" si="8"/>
        <v>0</v>
      </c>
      <c r="AM78">
        <f>Sheet1!R77</f>
        <v>5</v>
      </c>
      <c r="AN78" t="s">
        <v>876</v>
      </c>
      <c r="AP78">
        <f>IF(ISNUMBER(SEARCH("오프라인에서의 친구 관계와 같다",Sheet1!$S77)),1,0)</f>
        <v>0</v>
      </c>
      <c r="AQ78">
        <f>IF(ISNUMBER(SEARCH("오프라인에서의 친구와는 다르지만 친밀감을 나누는 관계이다",Sheet1!$S77)),1,0)</f>
        <v>1</v>
      </c>
      <c r="AR78">
        <f>IF(ISNUMBER(SEARCH("새로운 정보나 글을 주고 받는 관계이다",Sheet1!$S77)),1,0)</f>
        <v>1</v>
      </c>
      <c r="AS78">
        <f>IF(ISNUMBER(SEARCH("단지 친구 신청과 수락으로 이루어진 형식적인 관계이다",Sheet1!$S77)),1,0)</f>
        <v>0</v>
      </c>
      <c r="AT78">
        <f>IF(ISNUMBER(SEARCH("아무 관계도 아니다",Sheet1!$S77)),1,0)</f>
        <v>0</v>
      </c>
      <c r="AU78">
        <f t="shared" si="9"/>
        <v>0</v>
      </c>
      <c r="AV78" t="s">
        <v>879</v>
      </c>
      <c r="AX78">
        <f>IF(ISNUMBER(SEARCH("미투데이 서비스 이용은 정보를 얻기 위함이다",Sheet1!$T77)),1,0)</f>
        <v>1</v>
      </c>
      <c r="AY78">
        <f>IF(ISNUMBER(SEARCH("미투데이 서비스 이용은 오락을 추구하기 위함이다",Sheet1!$T77)),1,0)</f>
        <v>1</v>
      </c>
      <c r="AZ78">
        <f>IF(ISNUMBER(SEARCH("미투데이 서비스 이용은 대인관계 형성과 확충을 위함이다",Sheet1!$T77)),1,0)</f>
        <v>1</v>
      </c>
      <c r="BA78">
        <f>IF(ISNUMBER(SEARCH("미투데이 서비스 이용은  직장(혹은 특정 그룹) 내 커뮤니케이션을 위함이다",Sheet1!$T77)),1,0)</f>
        <v>1</v>
      </c>
      <c r="BB78">
        <f t="shared" si="10"/>
        <v>0</v>
      </c>
      <c r="BC78">
        <f>Sheet1!U77</f>
        <v>7</v>
      </c>
      <c r="BD78">
        <f>Sheet1!V77</f>
        <v>4</v>
      </c>
      <c r="BE78">
        <f>Sheet1!W77</f>
        <v>7</v>
      </c>
      <c r="BF78">
        <f>Sheet1!X77</f>
        <v>7</v>
      </c>
      <c r="BG78">
        <f>Sheet1!Y77</f>
        <v>7</v>
      </c>
      <c r="BH78">
        <f>Sheet1!Z77</f>
        <v>7</v>
      </c>
      <c r="BI78">
        <f>Sheet1!AA77</f>
        <v>7</v>
      </c>
      <c r="BJ78">
        <f>Sheet1!AB77</f>
        <v>7</v>
      </c>
      <c r="BK78">
        <f>Sheet1!AC77</f>
        <v>7</v>
      </c>
      <c r="BL78">
        <f>Sheet1!AD77</f>
        <v>7</v>
      </c>
      <c r="BM78">
        <f>Sheet1!AE77</f>
        <v>7</v>
      </c>
      <c r="BN78">
        <f>Sheet1!AF77</f>
        <v>7</v>
      </c>
      <c r="BO78">
        <f>Sheet1!AG77</f>
        <v>7</v>
      </c>
      <c r="BP78">
        <f>Sheet1!AH77</f>
        <v>7</v>
      </c>
      <c r="BQ78">
        <f>Sheet1!AI77</f>
        <v>7</v>
      </c>
      <c r="BR78">
        <f>Sheet1!AJ77</f>
        <v>7</v>
      </c>
      <c r="BS78">
        <f>Sheet1!AK77</f>
        <v>7</v>
      </c>
      <c r="BT78">
        <f>Sheet1!AL77</f>
        <v>7</v>
      </c>
      <c r="BU78">
        <f>Sheet1!AM77</f>
        <v>7</v>
      </c>
      <c r="BV78">
        <f>Sheet1!AN77</f>
        <v>7</v>
      </c>
      <c r="BW78">
        <f>Sheet1!AO77</f>
        <v>7</v>
      </c>
      <c r="BX78">
        <f>Sheet1!AP77</f>
        <v>7</v>
      </c>
      <c r="BY78">
        <f>Sheet1!AQ77</f>
        <v>7</v>
      </c>
      <c r="BZ78">
        <f>Sheet1!AR77</f>
        <v>7</v>
      </c>
      <c r="CA78">
        <f>Sheet1!AS77</f>
        <v>7</v>
      </c>
      <c r="CB78">
        <f>Sheet1!AT77</f>
        <v>7</v>
      </c>
      <c r="CC78">
        <f>Sheet1!AU77</f>
        <v>7</v>
      </c>
      <c r="CD78">
        <f>Sheet1!AV77</f>
        <v>7</v>
      </c>
      <c r="CE78">
        <f>Sheet1!AW77</f>
        <v>7</v>
      </c>
      <c r="CF78">
        <f>Sheet1!AX77</f>
        <v>3</v>
      </c>
      <c r="CG78">
        <f>Sheet1!AY77</f>
        <v>5</v>
      </c>
      <c r="CH78">
        <f>Sheet1!AZ77</f>
        <v>5</v>
      </c>
      <c r="CI78">
        <f>Sheet1!BA77</f>
        <v>3</v>
      </c>
      <c r="CJ78">
        <f>Sheet1!BB77</f>
        <v>6</v>
      </c>
      <c r="CK78">
        <f>Sheet1!BC77</f>
        <v>6</v>
      </c>
      <c r="CL78">
        <f>Sheet1!BD77</f>
        <v>6</v>
      </c>
      <c r="CM78">
        <f>Sheet1!BE77</f>
        <v>6</v>
      </c>
      <c r="CN78">
        <f>Sheet1!BF77</f>
        <v>5</v>
      </c>
      <c r="CO78">
        <f>Sheet1!BG77</f>
        <v>6</v>
      </c>
      <c r="CP78">
        <f>Sheet1!BH77</f>
        <v>6</v>
      </c>
      <c r="CQ78">
        <f>Sheet1!BI77</f>
        <v>6</v>
      </c>
      <c r="CR78">
        <f>Sheet1!BJ77</f>
        <v>6</v>
      </c>
      <c r="CS78">
        <f>Sheet1!BK77</f>
        <v>5</v>
      </c>
      <c r="CT78">
        <f>Sheet1!BL77</f>
        <v>3</v>
      </c>
    </row>
    <row r="79" spans="1:98">
      <c r="A79">
        <f>Sheet1!A78</f>
        <v>78</v>
      </c>
      <c r="B79" t="str">
        <f>Sheet1!B78</f>
        <v>9/29/2009 20:15:24</v>
      </c>
      <c r="C79" t="str">
        <f>Sheet1!E78</f>
        <v>essimist (트루쓰)</v>
      </c>
      <c r="D79" t="s">
        <v>1045</v>
      </c>
      <c r="E79">
        <f>Sheet1!F78</f>
        <v>22</v>
      </c>
      <c r="F79">
        <f>VLOOKUP(Sheet1!G78,Sheet3!$B$1:$C$2,2,FALSE)</f>
        <v>1</v>
      </c>
      <c r="G79">
        <f>VLOOKUP(Sheet1!H78,Sheet3!$B$52:$C$74,2,0)</f>
        <v>2</v>
      </c>
      <c r="H79">
        <f>VLOOKUP(Sheet1!I78,Sheet3!$B$5:$C$9,2,FALSE)</f>
        <v>1</v>
      </c>
      <c r="I79">
        <v>4</v>
      </c>
      <c r="K79">
        <v>7.5</v>
      </c>
      <c r="L79">
        <v>100</v>
      </c>
      <c r="M79" s="2" t="s">
        <v>787</v>
      </c>
      <c r="N79">
        <f>IF(ISNUMBER(SEARCH("습관적으로",Sheet1!$M78)),1,0)</f>
        <v>0</v>
      </c>
      <c r="O79">
        <f>IF(ISNUMBER(SEARCH("나에 대해 알리고 싶어서",Sheet1!$M78)),1,0)</f>
        <v>1</v>
      </c>
      <c r="P79">
        <f>IF(ISNUMBER(SEARCH("새로운 소식을 알리고 싶어서",Sheet1!$M78)),1,0)</f>
        <v>0</v>
      </c>
      <c r="Q79">
        <f>IF(ISNUMBER(SEARCH("주변 사람들과 관계 맺고 싶어서",Sheet1!$M78)),1,0)</f>
        <v>1</v>
      </c>
      <c r="R79">
        <f>IF(ISNUMBER(SEARCH("다른 사람들과 감정을 공유하고 싶어서",Sheet1!$M78)),1,0)</f>
        <v>1</v>
      </c>
      <c r="S79">
        <f>IF(ISNUMBER(SEARCH("재미있어서",Sheet1!$M78)),1,0)</f>
        <v>1</v>
      </c>
      <c r="T79">
        <f t="shared" si="11"/>
        <v>0</v>
      </c>
      <c r="V79" s="2" t="s">
        <v>770</v>
      </c>
      <c r="X79">
        <f>IF(ISNUMBER(SEARCH("me2day 웹페이지",Sheet1!$N78)),1,0)</f>
        <v>1</v>
      </c>
      <c r="Y79">
        <f>IF(ISNUMBER(SEARCH("핸드폰",Sheet1!$N78)),1,0)</f>
        <v>0</v>
      </c>
      <c r="Z79">
        <f>IF(ISNUMBER(SEARCH("블로그",Sheet1!$N78)),1,0)</f>
        <v>0</v>
      </c>
      <c r="AA79">
        <f>IF(ISNUMBER(SEARCH("개인 포탈 서비스",Sheet1!$N78)),1,0)</f>
        <v>0</v>
      </c>
      <c r="AB79">
        <f>IF(ISNUMBER(SEARCH("me2day 어플리케이션",Sheet1!$N78)),1,0)</f>
        <v>1</v>
      </c>
      <c r="AC79">
        <f t="shared" si="7"/>
        <v>0</v>
      </c>
      <c r="AD79">
        <f>IF(Sheet1!O78="있다",1,2)</f>
        <v>1</v>
      </c>
      <c r="AE79">
        <f>Sheet1!P78</f>
        <v>4</v>
      </c>
      <c r="AF79" s="2" t="s">
        <v>877</v>
      </c>
      <c r="AH79">
        <f>IF(ISNUMBER(SEARCH("주변 사람들의 소식",Sheet1!$Q78)),1,0)</f>
        <v>1</v>
      </c>
      <c r="AI79">
        <f>IF(ISNUMBER(SEARCH("관심 분야에 대한 소식",Sheet1!$Q78)),1,0)</f>
        <v>1</v>
      </c>
      <c r="AJ79">
        <f>IF(ISNUMBER(SEARCH("관심 분야는 아니지만 사회적 이슈에 대한 소식",Sheet1!$Q78)),1,0)</f>
        <v>0</v>
      </c>
      <c r="AK79">
        <f>IF(ISNUMBER(SEARCH("업무와 관련된 소식",Sheet1!$Q78)),1,0)</f>
        <v>0</v>
      </c>
      <c r="AL79">
        <f t="shared" si="8"/>
        <v>0</v>
      </c>
      <c r="AM79">
        <f>Sheet1!R78</f>
        <v>5</v>
      </c>
      <c r="AN79">
        <v>1</v>
      </c>
      <c r="AP79">
        <f>IF(ISNUMBER(SEARCH("오프라인에서의 친구 관계와 같다",Sheet1!$S78)),1,0)</f>
        <v>1</v>
      </c>
      <c r="AQ79">
        <f>IF(ISNUMBER(SEARCH("오프라인에서의 친구와는 다르지만 친밀감을 나누는 관계이다",Sheet1!$S78)),1,0)</f>
        <v>0</v>
      </c>
      <c r="AR79">
        <f>IF(ISNUMBER(SEARCH("새로운 정보나 글을 주고 받는 관계이다",Sheet1!$S78)),1,0)</f>
        <v>0</v>
      </c>
      <c r="AS79">
        <f>IF(ISNUMBER(SEARCH("단지 친구 신청과 수락으로 이루어진 형식적인 관계이다",Sheet1!$S78)),1,0)</f>
        <v>0</v>
      </c>
      <c r="AT79">
        <f>IF(ISNUMBER(SEARCH("아무 관계도 아니다",Sheet1!$S78)),1,0)</f>
        <v>0</v>
      </c>
      <c r="AU79">
        <f t="shared" si="9"/>
        <v>0</v>
      </c>
      <c r="AV79" t="s">
        <v>876</v>
      </c>
      <c r="AX79">
        <f>IF(ISNUMBER(SEARCH("미투데이 서비스 이용은 정보를 얻기 위함이다",Sheet1!$T78)),1,0)</f>
        <v>0</v>
      </c>
      <c r="AY79">
        <f>IF(ISNUMBER(SEARCH("미투데이 서비스 이용은 오락을 추구하기 위함이다",Sheet1!$T78)),1,0)</f>
        <v>1</v>
      </c>
      <c r="AZ79">
        <f>IF(ISNUMBER(SEARCH("미투데이 서비스 이용은 대인관계 형성과 확충을 위함이다",Sheet1!$T78)),1,0)</f>
        <v>1</v>
      </c>
      <c r="BA79">
        <f>IF(ISNUMBER(SEARCH("미투데이 서비스 이용은  직장(혹은 특정 그룹) 내 커뮤니케이션을 위함이다",Sheet1!$T78)),1,0)</f>
        <v>0</v>
      </c>
      <c r="BB79">
        <f t="shared" si="10"/>
        <v>0</v>
      </c>
      <c r="BC79">
        <f>Sheet1!U78</f>
        <v>6</v>
      </c>
      <c r="BD79">
        <f>Sheet1!V78</f>
        <v>5</v>
      </c>
      <c r="BE79">
        <f>Sheet1!W78</f>
        <v>4</v>
      </c>
      <c r="BF79">
        <f>Sheet1!X78</f>
        <v>7</v>
      </c>
      <c r="BG79">
        <f>Sheet1!Y78</f>
        <v>6</v>
      </c>
      <c r="BH79">
        <f>Sheet1!Z78</f>
        <v>5</v>
      </c>
      <c r="BI79">
        <f>Sheet1!AA78</f>
        <v>5</v>
      </c>
      <c r="BJ79">
        <f>Sheet1!AB78</f>
        <v>6</v>
      </c>
      <c r="BK79">
        <f>Sheet1!AC78</f>
        <v>7</v>
      </c>
      <c r="BL79">
        <f>Sheet1!AD78</f>
        <v>6</v>
      </c>
      <c r="BM79">
        <f>Sheet1!AE78</f>
        <v>7</v>
      </c>
      <c r="BN79">
        <f>Sheet1!AF78</f>
        <v>7</v>
      </c>
      <c r="BO79">
        <f>Sheet1!AG78</f>
        <v>7</v>
      </c>
      <c r="BP79">
        <f>Sheet1!AH78</f>
        <v>5</v>
      </c>
      <c r="BQ79">
        <f>Sheet1!AI78</f>
        <v>4</v>
      </c>
      <c r="BR79">
        <f>Sheet1!AJ78</f>
        <v>4</v>
      </c>
      <c r="BS79">
        <f>Sheet1!AK78</f>
        <v>4</v>
      </c>
      <c r="BT79">
        <f>Sheet1!AL78</f>
        <v>4</v>
      </c>
      <c r="BU79">
        <f>Sheet1!AM78</f>
        <v>7</v>
      </c>
      <c r="BV79">
        <f>Sheet1!AN78</f>
        <v>2</v>
      </c>
      <c r="BW79">
        <f>Sheet1!AO78</f>
        <v>7</v>
      </c>
      <c r="BX79">
        <f>Sheet1!AP78</f>
        <v>7</v>
      </c>
      <c r="BY79">
        <f>Sheet1!AQ78</f>
        <v>7</v>
      </c>
      <c r="BZ79">
        <f>Sheet1!AR78</f>
        <v>5</v>
      </c>
      <c r="CA79">
        <f>Sheet1!AS78</f>
        <v>5</v>
      </c>
      <c r="CB79">
        <f>Sheet1!AT78</f>
        <v>4</v>
      </c>
      <c r="CC79">
        <f>Sheet1!AU78</f>
        <v>6</v>
      </c>
      <c r="CD79">
        <f>Sheet1!AV78</f>
        <v>6</v>
      </c>
      <c r="CE79">
        <f>Sheet1!AW78</f>
        <v>4</v>
      </c>
      <c r="CF79">
        <f>Sheet1!AX78</f>
        <v>1</v>
      </c>
      <c r="CG79">
        <f>Sheet1!AY78</f>
        <v>7</v>
      </c>
      <c r="CH79">
        <f>Sheet1!AZ78</f>
        <v>2</v>
      </c>
      <c r="CI79">
        <f>Sheet1!BA78</f>
        <v>7</v>
      </c>
      <c r="CJ79">
        <f>Sheet1!BB78</f>
        <v>7</v>
      </c>
      <c r="CK79">
        <f>Sheet1!BC78</f>
        <v>4</v>
      </c>
      <c r="CL79">
        <f>Sheet1!BD78</f>
        <v>5</v>
      </c>
      <c r="CM79">
        <f>Sheet1!BE78</f>
        <v>4</v>
      </c>
      <c r="CN79">
        <f>Sheet1!BF78</f>
        <v>5</v>
      </c>
      <c r="CO79">
        <f>Sheet1!BG78</f>
        <v>7</v>
      </c>
      <c r="CP79">
        <f>Sheet1!BH78</f>
        <v>7</v>
      </c>
      <c r="CQ79">
        <f>Sheet1!BI78</f>
        <v>7</v>
      </c>
      <c r="CR79">
        <f>Sheet1!BJ78</f>
        <v>7</v>
      </c>
      <c r="CS79">
        <f>Sheet1!BK78</f>
        <v>1</v>
      </c>
      <c r="CT79">
        <f>Sheet1!BL78</f>
        <v>1</v>
      </c>
    </row>
    <row r="80" spans="1:98">
      <c r="A80">
        <f>Sheet1!A79</f>
        <v>79</v>
      </c>
      <c r="B80" t="str">
        <f>Sheet1!B79</f>
        <v>9/29/2009 20:16:16</v>
      </c>
      <c r="C80" t="str">
        <f>Sheet1!E79</f>
        <v>livej</v>
      </c>
      <c r="D80" t="str">
        <f t="shared" si="12"/>
        <v>livej</v>
      </c>
      <c r="E80">
        <f>Sheet1!F79</f>
        <v>27</v>
      </c>
      <c r="F80">
        <f>VLOOKUP(Sheet1!G79,Sheet3!$B$1:$C$2,2,FALSE)</f>
        <v>1</v>
      </c>
      <c r="G80">
        <f>VLOOKUP(Sheet1!H79,Sheet3!$B$52:$C$74,2,0)</f>
        <v>2</v>
      </c>
      <c r="H80">
        <f>VLOOKUP(Sheet1!I79,Sheet3!$B$5:$C$9,2,FALSE)</f>
        <v>2</v>
      </c>
      <c r="I80">
        <v>2</v>
      </c>
      <c r="K80">
        <f>Sheet1!K79</f>
        <v>5</v>
      </c>
      <c r="L80">
        <f>Sheet1!L79</f>
        <v>10</v>
      </c>
      <c r="M80" s="2" t="s">
        <v>793</v>
      </c>
      <c r="N80">
        <f>IF(ISNUMBER(SEARCH("습관적으로",Sheet1!$M79)),1,0)</f>
        <v>0</v>
      </c>
      <c r="O80">
        <f>IF(ISNUMBER(SEARCH("나에 대해 알리고 싶어서",Sheet1!$M79)),1,0)</f>
        <v>1</v>
      </c>
      <c r="P80">
        <f>IF(ISNUMBER(SEARCH("새로운 소식을 알리고 싶어서",Sheet1!$M79)),1,0)</f>
        <v>1</v>
      </c>
      <c r="Q80">
        <f>IF(ISNUMBER(SEARCH("주변 사람들과 관계 맺고 싶어서",Sheet1!$M79)),1,0)</f>
        <v>0</v>
      </c>
      <c r="R80">
        <f>IF(ISNUMBER(SEARCH("다른 사람들과 감정을 공유하고 싶어서",Sheet1!$M79)),1,0)</f>
        <v>1</v>
      </c>
      <c r="S80">
        <f>IF(ISNUMBER(SEARCH("재미있어서",Sheet1!$M79)),1,0)</f>
        <v>0</v>
      </c>
      <c r="T80">
        <f t="shared" si="11"/>
        <v>0</v>
      </c>
      <c r="V80" s="2" t="s">
        <v>877</v>
      </c>
      <c r="X80">
        <f>IF(ISNUMBER(SEARCH("me2day 웹페이지",Sheet1!$N79)),1,0)</f>
        <v>1</v>
      </c>
      <c r="Y80">
        <f>IF(ISNUMBER(SEARCH("핸드폰",Sheet1!$N79)),1,0)</f>
        <v>1</v>
      </c>
      <c r="Z80">
        <f>IF(ISNUMBER(SEARCH("블로그",Sheet1!$N79)),1,0)</f>
        <v>0</v>
      </c>
      <c r="AA80">
        <f>IF(ISNUMBER(SEARCH("개인 포탈 서비스",Sheet1!$N79)),1,0)</f>
        <v>0</v>
      </c>
      <c r="AB80">
        <f>IF(ISNUMBER(SEARCH("me2day 어플리케이션",Sheet1!$N79)),1,0)</f>
        <v>0</v>
      </c>
      <c r="AC80">
        <f t="shared" si="7"/>
        <v>0</v>
      </c>
      <c r="AD80">
        <f>IF(Sheet1!O79="있다",1,2)</f>
        <v>1</v>
      </c>
      <c r="AE80">
        <f>Sheet1!P79</f>
        <v>3</v>
      </c>
      <c r="AF80" s="2" t="s">
        <v>786</v>
      </c>
      <c r="AH80">
        <f>IF(ISNUMBER(SEARCH("주변 사람들의 소식",Sheet1!$Q79)),1,0)</f>
        <v>1</v>
      </c>
      <c r="AI80">
        <f>IF(ISNUMBER(SEARCH("관심 분야에 대한 소식",Sheet1!$Q79)),1,0)</f>
        <v>0</v>
      </c>
      <c r="AJ80">
        <f>IF(ISNUMBER(SEARCH("관심 분야는 아니지만 사회적 이슈에 대한 소식",Sheet1!$Q79)),1,0)</f>
        <v>1</v>
      </c>
      <c r="AK80">
        <f>IF(ISNUMBER(SEARCH("업무와 관련된 소식",Sheet1!$Q79)),1,0)</f>
        <v>0</v>
      </c>
      <c r="AL80">
        <f t="shared" si="8"/>
        <v>0</v>
      </c>
      <c r="AM80">
        <f>Sheet1!R79</f>
        <v>3</v>
      </c>
      <c r="AN80">
        <v>2</v>
      </c>
      <c r="AP80">
        <f>IF(ISNUMBER(SEARCH("오프라인에서의 친구 관계와 같다",Sheet1!$S79)),1,0)</f>
        <v>0</v>
      </c>
      <c r="AQ80">
        <f>IF(ISNUMBER(SEARCH("오프라인에서의 친구와는 다르지만 친밀감을 나누는 관계이다",Sheet1!$S79)),1,0)</f>
        <v>1</v>
      </c>
      <c r="AR80">
        <f>IF(ISNUMBER(SEARCH("새로운 정보나 글을 주고 받는 관계이다",Sheet1!$S79)),1,0)</f>
        <v>0</v>
      </c>
      <c r="AS80">
        <f>IF(ISNUMBER(SEARCH("단지 친구 신청과 수락으로 이루어진 형식적인 관계이다",Sheet1!$S79)),1,0)</f>
        <v>0</v>
      </c>
      <c r="AT80">
        <f>IF(ISNUMBER(SEARCH("아무 관계도 아니다",Sheet1!$S79)),1,0)</f>
        <v>0</v>
      </c>
      <c r="AU80">
        <f t="shared" si="9"/>
        <v>0</v>
      </c>
      <c r="AV80" t="s">
        <v>876</v>
      </c>
      <c r="AX80">
        <f>IF(ISNUMBER(SEARCH("미투데이 서비스 이용은 정보를 얻기 위함이다",Sheet1!$T79)),1,0)</f>
        <v>0</v>
      </c>
      <c r="AY80">
        <f>IF(ISNUMBER(SEARCH("미투데이 서비스 이용은 오락을 추구하기 위함이다",Sheet1!$T79)),1,0)</f>
        <v>1</v>
      </c>
      <c r="AZ80">
        <f>IF(ISNUMBER(SEARCH("미투데이 서비스 이용은 대인관계 형성과 확충을 위함이다",Sheet1!$T79)),1,0)</f>
        <v>1</v>
      </c>
      <c r="BA80">
        <f>IF(ISNUMBER(SEARCH("미투데이 서비스 이용은  직장(혹은 특정 그룹) 내 커뮤니케이션을 위함이다",Sheet1!$T79)),1,0)</f>
        <v>0</v>
      </c>
      <c r="BB80">
        <f t="shared" si="10"/>
        <v>0</v>
      </c>
      <c r="BC80">
        <f>Sheet1!U79</f>
        <v>1</v>
      </c>
      <c r="BD80">
        <f>Sheet1!V79</f>
        <v>5</v>
      </c>
      <c r="BE80">
        <f>Sheet1!W79</f>
        <v>1</v>
      </c>
      <c r="BF80">
        <f>Sheet1!X79</f>
        <v>2</v>
      </c>
      <c r="BG80">
        <f>Sheet1!Y79</f>
        <v>7</v>
      </c>
      <c r="BH80">
        <f>Sheet1!Z79</f>
        <v>4</v>
      </c>
      <c r="BI80">
        <f>Sheet1!AA79</f>
        <v>7</v>
      </c>
      <c r="BJ80">
        <f>Sheet1!AB79</f>
        <v>2</v>
      </c>
      <c r="BK80">
        <f>Sheet1!AC79</f>
        <v>3</v>
      </c>
      <c r="BL80">
        <f>Sheet1!AD79</f>
        <v>1</v>
      </c>
      <c r="BM80">
        <f>Sheet1!AE79</f>
        <v>7</v>
      </c>
      <c r="BN80">
        <f>Sheet1!AF79</f>
        <v>6</v>
      </c>
      <c r="BO80">
        <f>Sheet1!AG79</f>
        <v>7</v>
      </c>
      <c r="BP80">
        <f>Sheet1!AH79</f>
        <v>7</v>
      </c>
      <c r="BQ80">
        <f>Sheet1!AI79</f>
        <v>7</v>
      </c>
      <c r="BR80">
        <f>Sheet1!AJ79</f>
        <v>7</v>
      </c>
      <c r="BS80">
        <f>Sheet1!AK79</f>
        <v>7</v>
      </c>
      <c r="BT80">
        <f>Sheet1!AL79</f>
        <v>7</v>
      </c>
      <c r="BU80">
        <f>Sheet1!AM79</f>
        <v>6</v>
      </c>
      <c r="BV80">
        <f>Sheet1!AN79</f>
        <v>3</v>
      </c>
      <c r="BW80">
        <f>Sheet1!AO79</f>
        <v>7</v>
      </c>
      <c r="BX80">
        <f>Sheet1!AP79</f>
        <v>7</v>
      </c>
      <c r="BY80">
        <f>Sheet1!AQ79</f>
        <v>6</v>
      </c>
      <c r="BZ80">
        <f>Sheet1!AR79</f>
        <v>6</v>
      </c>
      <c r="CA80">
        <f>Sheet1!AS79</f>
        <v>7</v>
      </c>
      <c r="CB80">
        <f>Sheet1!AT79</f>
        <v>6</v>
      </c>
      <c r="CC80">
        <f>Sheet1!AU79</f>
        <v>6</v>
      </c>
      <c r="CD80">
        <f>Sheet1!AV79</f>
        <v>6</v>
      </c>
      <c r="CE80">
        <f>Sheet1!AW79</f>
        <v>7</v>
      </c>
      <c r="CF80">
        <f>Sheet1!AX79</f>
        <v>4</v>
      </c>
      <c r="CG80">
        <f>Sheet1!AY79</f>
        <v>5</v>
      </c>
      <c r="CH80">
        <f>Sheet1!AZ79</f>
        <v>3</v>
      </c>
      <c r="CI80">
        <f>Sheet1!BA79</f>
        <v>4</v>
      </c>
      <c r="CJ80">
        <f>Sheet1!BB79</f>
        <v>5</v>
      </c>
      <c r="CK80">
        <f>Sheet1!BC79</f>
        <v>4</v>
      </c>
      <c r="CL80">
        <f>Sheet1!BD79</f>
        <v>5</v>
      </c>
      <c r="CM80">
        <f>Sheet1!BE79</f>
        <v>6</v>
      </c>
      <c r="CN80">
        <f>Sheet1!BF79</f>
        <v>6</v>
      </c>
      <c r="CO80">
        <f>Sheet1!BG79</f>
        <v>5</v>
      </c>
      <c r="CP80">
        <f>Sheet1!BH79</f>
        <v>7</v>
      </c>
      <c r="CQ80">
        <f>Sheet1!BI79</f>
        <v>7</v>
      </c>
      <c r="CR80">
        <f>Sheet1!BJ79</f>
        <v>6</v>
      </c>
      <c r="CS80">
        <f>Sheet1!BK79</f>
        <v>5</v>
      </c>
      <c r="CT80">
        <f>Sheet1!BL79</f>
        <v>4</v>
      </c>
    </row>
    <row r="81" spans="1:98">
      <c r="A81">
        <f>Sheet1!A80</f>
        <v>80</v>
      </c>
      <c r="B81" t="str">
        <f>Sheet1!B80</f>
        <v>9/29/2009 20:16:50</v>
      </c>
      <c r="C81" t="str">
        <f>Sheet1!E80</f>
        <v>tkdldjs22</v>
      </c>
      <c r="D81" t="str">
        <f t="shared" si="12"/>
        <v>tkdldjs22</v>
      </c>
      <c r="E81">
        <f>Sheet1!F80</f>
        <v>14</v>
      </c>
      <c r="F81">
        <f>VLOOKUP(Sheet1!G80,Sheet3!$B$1:$C$2,2,FALSE)</f>
        <v>2</v>
      </c>
      <c r="G81">
        <f>VLOOKUP(Sheet1!H80,Sheet3!$B$52:$C$74,2,0)</f>
        <v>4</v>
      </c>
      <c r="H81">
        <f>VLOOKUP(Sheet1!I80,Sheet3!$B$5:$C$9,2,FALSE)</f>
        <v>1</v>
      </c>
      <c r="I81">
        <v>1</v>
      </c>
      <c r="K81">
        <f>Sheet1!K80</f>
        <v>6</v>
      </c>
      <c r="L81">
        <f>Sheet1!L80</f>
        <v>45</v>
      </c>
      <c r="M81" s="2" t="s">
        <v>771</v>
      </c>
      <c r="N81">
        <f>IF(ISNUMBER(SEARCH("습관적으로",Sheet1!$M80)),1,0)</f>
        <v>0</v>
      </c>
      <c r="O81">
        <f>IF(ISNUMBER(SEARCH("나에 대해 알리고 싶어서",Sheet1!$M80)),1,0)</f>
        <v>0</v>
      </c>
      <c r="P81">
        <f>IF(ISNUMBER(SEARCH("새로운 소식을 알리고 싶어서",Sheet1!$M80)),1,0)</f>
        <v>0</v>
      </c>
      <c r="Q81">
        <f>IF(ISNUMBER(SEARCH("주변 사람들과 관계 맺고 싶어서",Sheet1!$M80)),1,0)</f>
        <v>0</v>
      </c>
      <c r="R81">
        <f>IF(ISNUMBER(SEARCH("다른 사람들과 감정을 공유하고 싶어서",Sheet1!$M80)),1,0)</f>
        <v>1</v>
      </c>
      <c r="S81">
        <f>IF(ISNUMBER(SEARCH("재미있어서",Sheet1!$M80)),1,0)</f>
        <v>1</v>
      </c>
      <c r="T81">
        <f t="shared" si="11"/>
        <v>0</v>
      </c>
      <c r="V81" s="2" t="s">
        <v>877</v>
      </c>
      <c r="X81">
        <f>IF(ISNUMBER(SEARCH("me2day 웹페이지",Sheet1!$N80)),1,0)</f>
        <v>1</v>
      </c>
      <c r="Y81">
        <f>IF(ISNUMBER(SEARCH("핸드폰",Sheet1!$N80)),1,0)</f>
        <v>1</v>
      </c>
      <c r="Z81">
        <f>IF(ISNUMBER(SEARCH("블로그",Sheet1!$N80)),1,0)</f>
        <v>0</v>
      </c>
      <c r="AA81">
        <f>IF(ISNUMBER(SEARCH("개인 포탈 서비스",Sheet1!$N80)),1,0)</f>
        <v>0</v>
      </c>
      <c r="AB81">
        <f>IF(ISNUMBER(SEARCH("me2day 어플리케이션",Sheet1!$N80)),1,0)</f>
        <v>0</v>
      </c>
      <c r="AC81">
        <f t="shared" si="7"/>
        <v>0</v>
      </c>
      <c r="AD81">
        <f>IF(Sheet1!O80="있다",1,2)</f>
        <v>1</v>
      </c>
      <c r="AE81">
        <f>Sheet1!P80</f>
        <v>7</v>
      </c>
      <c r="AF81" s="2" t="s">
        <v>877</v>
      </c>
      <c r="AH81">
        <f>IF(ISNUMBER(SEARCH("주변 사람들의 소식",Sheet1!$Q80)),1,0)</f>
        <v>1</v>
      </c>
      <c r="AI81">
        <f>IF(ISNUMBER(SEARCH("관심 분야에 대한 소식",Sheet1!$Q80)),1,0)</f>
        <v>1</v>
      </c>
      <c r="AJ81">
        <f>IF(ISNUMBER(SEARCH("관심 분야는 아니지만 사회적 이슈에 대한 소식",Sheet1!$Q80)),1,0)</f>
        <v>0</v>
      </c>
      <c r="AK81">
        <f>IF(ISNUMBER(SEARCH("업무와 관련된 소식",Sheet1!$Q80)),1,0)</f>
        <v>0</v>
      </c>
      <c r="AL81">
        <f t="shared" si="8"/>
        <v>0</v>
      </c>
      <c r="AM81">
        <f>Sheet1!R80</f>
        <v>5</v>
      </c>
      <c r="AN81">
        <v>1</v>
      </c>
      <c r="AP81">
        <f>IF(ISNUMBER(SEARCH("오프라인에서의 친구 관계와 같다",Sheet1!$S80)),1,0)</f>
        <v>1</v>
      </c>
      <c r="AQ81">
        <f>IF(ISNUMBER(SEARCH("오프라인에서의 친구와는 다르지만 친밀감을 나누는 관계이다",Sheet1!$S80)),1,0)</f>
        <v>0</v>
      </c>
      <c r="AR81">
        <f>IF(ISNUMBER(SEARCH("새로운 정보나 글을 주고 받는 관계이다",Sheet1!$S80)),1,0)</f>
        <v>0</v>
      </c>
      <c r="AS81">
        <f>IF(ISNUMBER(SEARCH("단지 친구 신청과 수락으로 이루어진 형식적인 관계이다",Sheet1!$S80)),1,0)</f>
        <v>0</v>
      </c>
      <c r="AT81">
        <f>IF(ISNUMBER(SEARCH("아무 관계도 아니다",Sheet1!$S80)),1,0)</f>
        <v>0</v>
      </c>
      <c r="AU81">
        <f t="shared" si="9"/>
        <v>0</v>
      </c>
      <c r="AV81">
        <v>2</v>
      </c>
      <c r="AX81">
        <f>IF(ISNUMBER(SEARCH("미투데이 서비스 이용은 정보를 얻기 위함이다",Sheet1!$T80)),1,0)</f>
        <v>0</v>
      </c>
      <c r="AY81">
        <f>IF(ISNUMBER(SEARCH("미투데이 서비스 이용은 오락을 추구하기 위함이다",Sheet1!$T80)),1,0)</f>
        <v>1</v>
      </c>
      <c r="AZ81">
        <f>IF(ISNUMBER(SEARCH("미투데이 서비스 이용은 대인관계 형성과 확충을 위함이다",Sheet1!$T80)),1,0)</f>
        <v>0</v>
      </c>
      <c r="BA81">
        <f>IF(ISNUMBER(SEARCH("미투데이 서비스 이용은  직장(혹은 특정 그룹) 내 커뮤니케이션을 위함이다",Sheet1!$T80)),1,0)</f>
        <v>0</v>
      </c>
      <c r="BB81">
        <f t="shared" si="10"/>
        <v>0</v>
      </c>
      <c r="BC81">
        <f>Sheet1!U80</f>
        <v>5</v>
      </c>
      <c r="BD81">
        <f>Sheet1!V80</f>
        <v>7</v>
      </c>
      <c r="BE81">
        <f>Sheet1!W80</f>
        <v>3</v>
      </c>
      <c r="BF81">
        <f>Sheet1!X80</f>
        <v>4</v>
      </c>
      <c r="BG81">
        <f>Sheet1!Y80</f>
        <v>3</v>
      </c>
      <c r="BH81">
        <f>Sheet1!Z80</f>
        <v>5</v>
      </c>
      <c r="BI81">
        <f>Sheet1!AA80</f>
        <v>4</v>
      </c>
      <c r="BJ81">
        <f>Sheet1!AB80</f>
        <v>5</v>
      </c>
      <c r="BK81">
        <f>Sheet1!AC80</f>
        <v>3</v>
      </c>
      <c r="BL81">
        <f>Sheet1!AD80</f>
        <v>4</v>
      </c>
      <c r="BM81">
        <f>Sheet1!AE80</f>
        <v>4</v>
      </c>
      <c r="BN81">
        <f>Sheet1!AF80</f>
        <v>4</v>
      </c>
      <c r="BO81">
        <f>Sheet1!AG80</f>
        <v>4</v>
      </c>
      <c r="BP81">
        <f>Sheet1!AH80</f>
        <v>4</v>
      </c>
      <c r="BQ81">
        <f>Sheet1!AI80</f>
        <v>4</v>
      </c>
      <c r="BR81">
        <f>Sheet1!AJ80</f>
        <v>4</v>
      </c>
      <c r="BS81">
        <f>Sheet1!AK80</f>
        <v>4</v>
      </c>
      <c r="BT81">
        <f>Sheet1!AL80</f>
        <v>4</v>
      </c>
      <c r="BU81">
        <f>Sheet1!AM80</f>
        <v>7</v>
      </c>
      <c r="BV81">
        <f>Sheet1!AN80</f>
        <v>1</v>
      </c>
      <c r="BW81">
        <f>Sheet1!AO80</f>
        <v>6</v>
      </c>
      <c r="BX81">
        <f>Sheet1!AP80</f>
        <v>7</v>
      </c>
      <c r="BY81">
        <f>Sheet1!AQ80</f>
        <v>7</v>
      </c>
      <c r="BZ81">
        <f>Sheet1!AR80</f>
        <v>7</v>
      </c>
      <c r="CA81">
        <f>Sheet1!AS80</f>
        <v>7</v>
      </c>
      <c r="CB81">
        <f>Sheet1!AT80</f>
        <v>7</v>
      </c>
      <c r="CC81">
        <f>Sheet1!AU80</f>
        <v>1</v>
      </c>
      <c r="CD81">
        <f>Sheet1!AV80</f>
        <v>4</v>
      </c>
      <c r="CE81">
        <f>Sheet1!AW80</f>
        <v>4</v>
      </c>
      <c r="CF81">
        <f>Sheet1!AX80</f>
        <v>1</v>
      </c>
      <c r="CG81">
        <f>Sheet1!AY80</f>
        <v>7</v>
      </c>
      <c r="CH81">
        <f>Sheet1!AZ80</f>
        <v>4</v>
      </c>
      <c r="CI81">
        <f>Sheet1!BA80</f>
        <v>5</v>
      </c>
      <c r="CJ81">
        <f>Sheet1!BB80</f>
        <v>6</v>
      </c>
      <c r="CK81">
        <f>Sheet1!BC80</f>
        <v>4</v>
      </c>
      <c r="CL81">
        <f>Sheet1!BD80</f>
        <v>4</v>
      </c>
      <c r="CM81">
        <f>Sheet1!BE80</f>
        <v>5</v>
      </c>
      <c r="CN81">
        <f>Sheet1!BF80</f>
        <v>7</v>
      </c>
      <c r="CO81">
        <f>Sheet1!BG80</f>
        <v>7</v>
      </c>
      <c r="CP81">
        <f>Sheet1!BH80</f>
        <v>7</v>
      </c>
      <c r="CQ81">
        <f>Sheet1!BI80</f>
        <v>7</v>
      </c>
      <c r="CR81">
        <f>Sheet1!BJ80</f>
        <v>7</v>
      </c>
      <c r="CS81">
        <f>Sheet1!BK80</f>
        <v>3</v>
      </c>
      <c r="CT81">
        <f>Sheet1!BL80</f>
        <v>1</v>
      </c>
    </row>
    <row r="82" spans="1:98">
      <c r="A82">
        <f>Sheet1!A81</f>
        <v>81</v>
      </c>
      <c r="B82" t="str">
        <f>Sheet1!B81</f>
        <v>9/29/2009 20:18:13</v>
      </c>
      <c r="C82" t="str">
        <f>Sheet1!E81</f>
        <v>나시크하니깐건들지마</v>
      </c>
      <c r="D82" t="s">
        <v>1046</v>
      </c>
      <c r="E82">
        <f>Sheet1!F81</f>
        <v>14</v>
      </c>
      <c r="F82">
        <f>VLOOKUP(Sheet1!G81,Sheet3!$B$1:$C$2,2,FALSE)</f>
        <v>2</v>
      </c>
      <c r="G82">
        <f>VLOOKUP(Sheet1!H81,Sheet3!$B$52:$C$74,2,0)</f>
        <v>4</v>
      </c>
      <c r="H82">
        <f>VLOOKUP(Sheet1!I81,Sheet3!$B$5:$C$9,2,FALSE)</f>
        <v>1</v>
      </c>
      <c r="I82">
        <v>5</v>
      </c>
      <c r="K82">
        <f>Sheet1!K81</f>
        <v>1</v>
      </c>
      <c r="L82">
        <f>Sheet1!L81</f>
        <v>0</v>
      </c>
      <c r="M82" s="2">
        <v>6</v>
      </c>
      <c r="N82">
        <f>IF(ISNUMBER(SEARCH("습관적으로",Sheet1!$M81)),1,0)</f>
        <v>0</v>
      </c>
      <c r="O82">
        <f>IF(ISNUMBER(SEARCH("나에 대해 알리고 싶어서",Sheet1!$M81)),1,0)</f>
        <v>0</v>
      </c>
      <c r="P82">
        <f>IF(ISNUMBER(SEARCH("새로운 소식을 알리고 싶어서",Sheet1!$M81)),1,0)</f>
        <v>0</v>
      </c>
      <c r="Q82">
        <f>IF(ISNUMBER(SEARCH("주변 사람들과 관계 맺고 싶어서",Sheet1!$M81)),1,0)</f>
        <v>0</v>
      </c>
      <c r="R82">
        <f>IF(ISNUMBER(SEARCH("다른 사람들과 감정을 공유하고 싶어서",Sheet1!$M81)),1,0)</f>
        <v>0</v>
      </c>
      <c r="S82">
        <f>IF(ISNUMBER(SEARCH("재미있어서",Sheet1!$M81)),1,0)</f>
        <v>1</v>
      </c>
      <c r="T82">
        <f t="shared" si="11"/>
        <v>0</v>
      </c>
      <c r="V82" s="2">
        <v>2</v>
      </c>
      <c r="X82">
        <f>IF(ISNUMBER(SEARCH("me2day 웹페이지",Sheet1!$N81)),1,0)</f>
        <v>0</v>
      </c>
      <c r="Y82">
        <f>IF(ISNUMBER(SEARCH("핸드폰",Sheet1!$N81)),1,0)</f>
        <v>1</v>
      </c>
      <c r="Z82">
        <f>IF(ISNUMBER(SEARCH("블로그",Sheet1!$N81)),1,0)</f>
        <v>0</v>
      </c>
      <c r="AA82">
        <f>IF(ISNUMBER(SEARCH("개인 포탈 서비스",Sheet1!$N81)),1,0)</f>
        <v>0</v>
      </c>
      <c r="AB82">
        <f>IF(ISNUMBER(SEARCH("me2day 어플리케이션",Sheet1!$N81)),1,0)</f>
        <v>0</v>
      </c>
      <c r="AC82">
        <f t="shared" si="7"/>
        <v>0</v>
      </c>
      <c r="AD82">
        <f>IF(Sheet1!O81="있다",1,2)</f>
        <v>2</v>
      </c>
      <c r="AE82">
        <f>Sheet1!P81</f>
        <v>7</v>
      </c>
      <c r="AF82" s="2">
        <v>2</v>
      </c>
      <c r="AH82">
        <f>IF(ISNUMBER(SEARCH("주변 사람들의 소식",Sheet1!$Q81)),1,0)</f>
        <v>0</v>
      </c>
      <c r="AI82">
        <f>IF(ISNUMBER(SEARCH("관심 분야에 대한 소식",Sheet1!$Q81)),1,0)</f>
        <v>1</v>
      </c>
      <c r="AJ82">
        <f>IF(ISNUMBER(SEARCH("관심 분야는 아니지만 사회적 이슈에 대한 소식",Sheet1!$Q81)),1,0)</f>
        <v>0</v>
      </c>
      <c r="AK82">
        <f>IF(ISNUMBER(SEARCH("업무와 관련된 소식",Sheet1!$Q81)),1,0)</f>
        <v>0</v>
      </c>
      <c r="AL82">
        <f t="shared" si="8"/>
        <v>0</v>
      </c>
      <c r="AM82">
        <f>Sheet1!R81</f>
        <v>7</v>
      </c>
      <c r="AN82" t="s">
        <v>786</v>
      </c>
      <c r="AP82">
        <f>IF(ISNUMBER(SEARCH("오프라인에서의 친구 관계와 같다",Sheet1!$S81)),1,0)</f>
        <v>1</v>
      </c>
      <c r="AQ82">
        <f>IF(ISNUMBER(SEARCH("오프라인에서의 친구와는 다르지만 친밀감을 나누는 관계이다",Sheet1!$S81)),1,0)</f>
        <v>0</v>
      </c>
      <c r="AR82">
        <f>IF(ISNUMBER(SEARCH("새로운 정보나 글을 주고 받는 관계이다",Sheet1!$S81)),1,0)</f>
        <v>1</v>
      </c>
      <c r="AS82">
        <f>IF(ISNUMBER(SEARCH("단지 친구 신청과 수락으로 이루어진 형식적인 관계이다",Sheet1!$S81)),1,0)</f>
        <v>0</v>
      </c>
      <c r="AT82">
        <f>IF(ISNUMBER(SEARCH("아무 관계도 아니다",Sheet1!$S81)),1,0)</f>
        <v>0</v>
      </c>
      <c r="AU82">
        <f t="shared" si="9"/>
        <v>0</v>
      </c>
      <c r="AV82">
        <v>3</v>
      </c>
      <c r="AX82">
        <f>IF(ISNUMBER(SEARCH("미투데이 서비스 이용은 정보를 얻기 위함이다",Sheet1!$T81)),1,0)</f>
        <v>0</v>
      </c>
      <c r="AY82">
        <f>IF(ISNUMBER(SEARCH("미투데이 서비스 이용은 오락을 추구하기 위함이다",Sheet1!$T81)),1,0)</f>
        <v>0</v>
      </c>
      <c r="AZ82">
        <f>IF(ISNUMBER(SEARCH("미투데이 서비스 이용은 대인관계 형성과 확충을 위함이다",Sheet1!$T81)),1,0)</f>
        <v>1</v>
      </c>
      <c r="BA82">
        <f>IF(ISNUMBER(SEARCH("미투데이 서비스 이용은  직장(혹은 특정 그룹) 내 커뮤니케이션을 위함이다",Sheet1!$T81)),1,0)</f>
        <v>0</v>
      </c>
      <c r="BB82">
        <f t="shared" si="10"/>
        <v>0</v>
      </c>
      <c r="BC82">
        <f>Sheet1!U81</f>
        <v>4</v>
      </c>
      <c r="BD82">
        <f>Sheet1!V81</f>
        <v>6</v>
      </c>
      <c r="BE82">
        <f>Sheet1!W81</f>
        <v>5</v>
      </c>
      <c r="BF82">
        <f>Sheet1!X81</f>
        <v>6</v>
      </c>
      <c r="BG82">
        <f>Sheet1!Y81</f>
        <v>3</v>
      </c>
      <c r="BH82">
        <f>Sheet1!Z81</f>
        <v>4</v>
      </c>
      <c r="BI82">
        <f>Sheet1!AA81</f>
        <v>4</v>
      </c>
      <c r="BJ82">
        <f>Sheet1!AB81</f>
        <v>4</v>
      </c>
      <c r="BK82">
        <f>Sheet1!AC81</f>
        <v>4</v>
      </c>
      <c r="BL82">
        <f>Sheet1!AD81</f>
        <v>2</v>
      </c>
      <c r="BM82">
        <f>Sheet1!AE81</f>
        <v>3</v>
      </c>
      <c r="BN82">
        <f>Sheet1!AF81</f>
        <v>2</v>
      </c>
      <c r="BO82">
        <f>Sheet1!AG81</f>
        <v>3</v>
      </c>
      <c r="BP82">
        <f>Sheet1!AH81</f>
        <v>4</v>
      </c>
      <c r="BQ82">
        <f>Sheet1!AI81</f>
        <v>6</v>
      </c>
      <c r="BR82">
        <f>Sheet1!AJ81</f>
        <v>7</v>
      </c>
      <c r="BS82">
        <f>Sheet1!AK81</f>
        <v>7</v>
      </c>
      <c r="BT82">
        <f>Sheet1!AL81</f>
        <v>7</v>
      </c>
      <c r="BU82">
        <f>Sheet1!AM81</f>
        <v>7</v>
      </c>
      <c r="BV82">
        <f>Sheet1!AN81</f>
        <v>3</v>
      </c>
      <c r="BW82">
        <f>Sheet1!AO81</f>
        <v>6</v>
      </c>
      <c r="BX82">
        <f>Sheet1!AP81</f>
        <v>6</v>
      </c>
      <c r="BY82">
        <f>Sheet1!AQ81</f>
        <v>6</v>
      </c>
      <c r="BZ82">
        <f>Sheet1!AR81</f>
        <v>6</v>
      </c>
      <c r="CA82">
        <f>Sheet1!AS81</f>
        <v>5</v>
      </c>
      <c r="CB82">
        <f>Sheet1!AT81</f>
        <v>5</v>
      </c>
      <c r="CC82">
        <f>Sheet1!AU81</f>
        <v>6</v>
      </c>
      <c r="CD82">
        <f>Sheet1!AV81</f>
        <v>4</v>
      </c>
      <c r="CE82">
        <f>Sheet1!AW81</f>
        <v>4</v>
      </c>
      <c r="CF82">
        <f>Sheet1!AX81</f>
        <v>1</v>
      </c>
      <c r="CG82">
        <f>Sheet1!AY81</f>
        <v>7</v>
      </c>
      <c r="CH82">
        <f>Sheet1!AZ81</f>
        <v>1</v>
      </c>
      <c r="CI82">
        <f>Sheet1!BA81</f>
        <v>7</v>
      </c>
      <c r="CJ82">
        <f>Sheet1!BB81</f>
        <v>7</v>
      </c>
      <c r="CK82">
        <f>Sheet1!BC81</f>
        <v>7</v>
      </c>
      <c r="CL82">
        <f>Sheet1!BD81</f>
        <v>7</v>
      </c>
      <c r="CM82">
        <f>Sheet1!BE81</f>
        <v>7</v>
      </c>
      <c r="CN82">
        <f>Sheet1!BF81</f>
        <v>7</v>
      </c>
      <c r="CO82">
        <f>Sheet1!BG81</f>
        <v>7</v>
      </c>
      <c r="CP82">
        <f>Sheet1!BH81</f>
        <v>7</v>
      </c>
      <c r="CQ82">
        <f>Sheet1!BI81</f>
        <v>7</v>
      </c>
      <c r="CR82">
        <f>Sheet1!BJ81</f>
        <v>7</v>
      </c>
      <c r="CS82">
        <f>Sheet1!BK81</f>
        <v>1</v>
      </c>
      <c r="CT82">
        <f>Sheet1!BL81</f>
        <v>1</v>
      </c>
    </row>
    <row r="83" spans="1:98">
      <c r="A83">
        <f>Sheet1!A82</f>
        <v>82</v>
      </c>
      <c r="B83" t="str">
        <f>Sheet1!B82</f>
        <v>9/29/2009 20:26:30</v>
      </c>
      <c r="C83" t="str">
        <f>Sheet1!E82</f>
        <v>mkhamtori</v>
      </c>
      <c r="D83" t="str">
        <f t="shared" si="12"/>
        <v>mkhamtori</v>
      </c>
      <c r="E83">
        <f>Sheet1!F82</f>
        <v>14</v>
      </c>
      <c r="F83">
        <f>VLOOKUP(Sheet1!G82,Sheet3!$B$1:$C$2,2,FALSE)</f>
        <v>2</v>
      </c>
      <c r="G83">
        <f>VLOOKUP(Sheet1!H82,Sheet3!$B$52:$C$74,2,0)</f>
        <v>4</v>
      </c>
      <c r="H83">
        <f>VLOOKUP(Sheet1!I82,Sheet3!$B$5:$C$9,2,FALSE)</f>
        <v>1</v>
      </c>
      <c r="I83">
        <v>2</v>
      </c>
      <c r="K83">
        <f>Sheet1!K82</f>
        <v>2</v>
      </c>
      <c r="L83">
        <f>Sheet1!L82</f>
        <v>15</v>
      </c>
      <c r="M83" s="2">
        <v>5</v>
      </c>
      <c r="N83">
        <f>IF(ISNUMBER(SEARCH("습관적으로",Sheet1!$M82)),1,0)</f>
        <v>0</v>
      </c>
      <c r="O83">
        <f>IF(ISNUMBER(SEARCH("나에 대해 알리고 싶어서",Sheet1!$M82)),1,0)</f>
        <v>0</v>
      </c>
      <c r="P83">
        <f>IF(ISNUMBER(SEARCH("새로운 소식을 알리고 싶어서",Sheet1!$M82)),1,0)</f>
        <v>0</v>
      </c>
      <c r="Q83">
        <f>IF(ISNUMBER(SEARCH("주변 사람들과 관계 맺고 싶어서",Sheet1!$M82)),1,0)</f>
        <v>0</v>
      </c>
      <c r="R83">
        <f>IF(ISNUMBER(SEARCH("다른 사람들과 감정을 공유하고 싶어서",Sheet1!$M82)),1,0)</f>
        <v>1</v>
      </c>
      <c r="S83">
        <f>IF(ISNUMBER(SEARCH("재미있어서",Sheet1!$M82)),1,0)</f>
        <v>0</v>
      </c>
      <c r="T83">
        <f t="shared" si="11"/>
        <v>0</v>
      </c>
      <c r="V83" s="2">
        <v>1</v>
      </c>
      <c r="X83">
        <f>IF(ISNUMBER(SEARCH("me2day 웹페이지",Sheet1!$N82)),1,0)</f>
        <v>1</v>
      </c>
      <c r="Y83">
        <f>IF(ISNUMBER(SEARCH("핸드폰",Sheet1!$N82)),1,0)</f>
        <v>0</v>
      </c>
      <c r="Z83">
        <f>IF(ISNUMBER(SEARCH("블로그",Sheet1!$N82)),1,0)</f>
        <v>0</v>
      </c>
      <c r="AA83">
        <f>IF(ISNUMBER(SEARCH("개인 포탈 서비스",Sheet1!$N82)),1,0)</f>
        <v>0</v>
      </c>
      <c r="AB83">
        <f>IF(ISNUMBER(SEARCH("me2day 어플리케이션",Sheet1!$N82)),1,0)</f>
        <v>0</v>
      </c>
      <c r="AC83">
        <f t="shared" si="7"/>
        <v>0</v>
      </c>
      <c r="AD83">
        <f>IF(Sheet1!O82="있다",1,2)</f>
        <v>1</v>
      </c>
      <c r="AE83">
        <f>Sheet1!P82</f>
        <v>7</v>
      </c>
      <c r="AF83" s="2">
        <v>1</v>
      </c>
      <c r="AH83">
        <f>IF(ISNUMBER(SEARCH("주변 사람들의 소식",Sheet1!$Q82)),1,0)</f>
        <v>1</v>
      </c>
      <c r="AI83">
        <f>IF(ISNUMBER(SEARCH("관심 분야에 대한 소식",Sheet1!$Q82)),1,0)</f>
        <v>0</v>
      </c>
      <c r="AJ83">
        <f>IF(ISNUMBER(SEARCH("관심 분야는 아니지만 사회적 이슈에 대한 소식",Sheet1!$Q82)),1,0)</f>
        <v>0</v>
      </c>
      <c r="AK83">
        <f>IF(ISNUMBER(SEARCH("업무와 관련된 소식",Sheet1!$Q82)),1,0)</f>
        <v>0</v>
      </c>
      <c r="AL83">
        <f t="shared" si="8"/>
        <v>0</v>
      </c>
      <c r="AM83">
        <f>Sheet1!R82</f>
        <v>5</v>
      </c>
      <c r="AN83">
        <v>2</v>
      </c>
      <c r="AP83">
        <f>IF(ISNUMBER(SEARCH("오프라인에서의 친구 관계와 같다",Sheet1!$S82)),1,0)</f>
        <v>0</v>
      </c>
      <c r="AQ83">
        <f>IF(ISNUMBER(SEARCH("오프라인에서의 친구와는 다르지만 친밀감을 나누는 관계이다",Sheet1!$S82)),1,0)</f>
        <v>1</v>
      </c>
      <c r="AR83">
        <f>IF(ISNUMBER(SEARCH("새로운 정보나 글을 주고 받는 관계이다",Sheet1!$S82)),1,0)</f>
        <v>0</v>
      </c>
      <c r="AS83">
        <f>IF(ISNUMBER(SEARCH("단지 친구 신청과 수락으로 이루어진 형식적인 관계이다",Sheet1!$S82)),1,0)</f>
        <v>0</v>
      </c>
      <c r="AT83">
        <f>IF(ISNUMBER(SEARCH("아무 관계도 아니다",Sheet1!$S82)),1,0)</f>
        <v>0</v>
      </c>
      <c r="AU83">
        <f t="shared" si="9"/>
        <v>0</v>
      </c>
      <c r="AV83">
        <v>3</v>
      </c>
      <c r="AX83">
        <f>IF(ISNUMBER(SEARCH("미투데이 서비스 이용은 정보를 얻기 위함이다",Sheet1!$T82)),1,0)</f>
        <v>0</v>
      </c>
      <c r="AY83">
        <f>IF(ISNUMBER(SEARCH("미투데이 서비스 이용은 오락을 추구하기 위함이다",Sheet1!$T82)),1,0)</f>
        <v>0</v>
      </c>
      <c r="AZ83">
        <f>IF(ISNUMBER(SEARCH("미투데이 서비스 이용은 대인관계 형성과 확충을 위함이다",Sheet1!$T82)),1,0)</f>
        <v>1</v>
      </c>
      <c r="BA83">
        <f>IF(ISNUMBER(SEARCH("미투데이 서비스 이용은  직장(혹은 특정 그룹) 내 커뮤니케이션을 위함이다",Sheet1!$T82)),1,0)</f>
        <v>0</v>
      </c>
      <c r="BB83">
        <f t="shared" si="10"/>
        <v>0</v>
      </c>
      <c r="BC83">
        <f>Sheet1!U82</f>
        <v>5</v>
      </c>
      <c r="BD83">
        <f>Sheet1!V82</f>
        <v>5</v>
      </c>
      <c r="BE83">
        <f>Sheet1!W82</f>
        <v>5</v>
      </c>
      <c r="BF83">
        <f>Sheet1!X82</f>
        <v>6</v>
      </c>
      <c r="BG83">
        <f>Sheet1!Y82</f>
        <v>5</v>
      </c>
      <c r="BH83">
        <f>Sheet1!Z82</f>
        <v>6</v>
      </c>
      <c r="BI83">
        <f>Sheet1!AA82</f>
        <v>6</v>
      </c>
      <c r="BJ83">
        <f>Sheet1!AB82</f>
        <v>7</v>
      </c>
      <c r="BK83">
        <f>Sheet1!AC82</f>
        <v>6</v>
      </c>
      <c r="BL83">
        <f>Sheet1!AD82</f>
        <v>5</v>
      </c>
      <c r="BM83">
        <f>Sheet1!AE82</f>
        <v>6</v>
      </c>
      <c r="BN83">
        <f>Sheet1!AF82</f>
        <v>5</v>
      </c>
      <c r="BO83">
        <f>Sheet1!AG82</f>
        <v>6</v>
      </c>
      <c r="BP83">
        <f>Sheet1!AH82</f>
        <v>7</v>
      </c>
      <c r="BQ83">
        <f>Sheet1!AI82</f>
        <v>7</v>
      </c>
      <c r="BR83">
        <f>Sheet1!AJ82</f>
        <v>5</v>
      </c>
      <c r="BS83">
        <f>Sheet1!AK82</f>
        <v>4</v>
      </c>
      <c r="BT83">
        <f>Sheet1!AL82</f>
        <v>5</v>
      </c>
      <c r="BU83">
        <f>Sheet1!AM82</f>
        <v>6</v>
      </c>
      <c r="BV83">
        <f>Sheet1!AN82</f>
        <v>2</v>
      </c>
      <c r="BW83">
        <f>Sheet1!AO82</f>
        <v>7</v>
      </c>
      <c r="BX83">
        <f>Sheet1!AP82</f>
        <v>6</v>
      </c>
      <c r="BY83">
        <f>Sheet1!AQ82</f>
        <v>4</v>
      </c>
      <c r="BZ83">
        <f>Sheet1!AR82</f>
        <v>5</v>
      </c>
      <c r="CA83">
        <f>Sheet1!AS82</f>
        <v>5</v>
      </c>
      <c r="CB83">
        <f>Sheet1!AT82</f>
        <v>5</v>
      </c>
      <c r="CC83">
        <f>Sheet1!AU82</f>
        <v>6</v>
      </c>
      <c r="CD83">
        <f>Sheet1!AV82</f>
        <v>7</v>
      </c>
      <c r="CE83">
        <f>Sheet1!AW82</f>
        <v>7</v>
      </c>
      <c r="CF83">
        <f>Sheet1!AX82</f>
        <v>5</v>
      </c>
      <c r="CG83">
        <f>Sheet1!AY82</f>
        <v>3</v>
      </c>
      <c r="CH83">
        <f>Sheet1!AZ82</f>
        <v>2</v>
      </c>
      <c r="CI83">
        <f>Sheet1!BA82</f>
        <v>6</v>
      </c>
      <c r="CJ83">
        <f>Sheet1!BB82</f>
        <v>7</v>
      </c>
      <c r="CK83">
        <f>Sheet1!BC82</f>
        <v>5</v>
      </c>
      <c r="CL83">
        <f>Sheet1!BD82</f>
        <v>6</v>
      </c>
      <c r="CM83">
        <f>Sheet1!BE82</f>
        <v>6</v>
      </c>
      <c r="CN83">
        <f>Sheet1!BF82</f>
        <v>7</v>
      </c>
      <c r="CO83">
        <f>Sheet1!BG82</f>
        <v>6</v>
      </c>
      <c r="CP83">
        <f>Sheet1!BH82</f>
        <v>7</v>
      </c>
      <c r="CQ83">
        <f>Sheet1!BI82</f>
        <v>7</v>
      </c>
      <c r="CR83">
        <f>Sheet1!BJ82</f>
        <v>7</v>
      </c>
      <c r="CS83">
        <f>Sheet1!BK82</f>
        <v>5</v>
      </c>
      <c r="CT83">
        <f>Sheet1!BL82</f>
        <v>4</v>
      </c>
    </row>
    <row r="84" spans="1:98">
      <c r="A84">
        <f>Sheet1!A83</f>
        <v>83</v>
      </c>
      <c r="B84" t="str">
        <f>Sheet1!B83</f>
        <v>9/29/2009 20:55:44</v>
      </c>
      <c r="C84" t="str">
        <f>Sheet1!E83</f>
        <v>mori0714</v>
      </c>
      <c r="D84" t="str">
        <f t="shared" si="12"/>
        <v>mori0714</v>
      </c>
      <c r="E84">
        <f>Sheet1!F83</f>
        <v>29</v>
      </c>
      <c r="F84">
        <f>VLOOKUP(Sheet1!G83,Sheet3!$B$1:$C$2,2,FALSE)</f>
        <v>1</v>
      </c>
      <c r="G84">
        <f>VLOOKUP(Sheet1!H83,Sheet3!$B$52:$C$74,2,0)</f>
        <v>10</v>
      </c>
      <c r="H84">
        <f>VLOOKUP(Sheet1!I83,Sheet3!$B$5:$C$9,2,FALSE)</f>
        <v>1</v>
      </c>
      <c r="I84">
        <v>4</v>
      </c>
      <c r="K84">
        <f>Sheet1!K83</f>
        <v>2</v>
      </c>
      <c r="L84">
        <f>Sheet1!L83</f>
        <v>2</v>
      </c>
      <c r="M84" s="2">
        <v>7</v>
      </c>
      <c r="N84">
        <f>IF(ISNUMBER(SEARCH("습관적으로",Sheet1!$M83)),1,0)</f>
        <v>0</v>
      </c>
      <c r="O84">
        <f>IF(ISNUMBER(SEARCH("나에 대해 알리고 싶어서",Sheet1!$M83)),1,0)</f>
        <v>0</v>
      </c>
      <c r="P84">
        <f>IF(ISNUMBER(SEARCH("새로운 소식을 알리고 싶어서",Sheet1!$M83)),1,0)</f>
        <v>0</v>
      </c>
      <c r="Q84">
        <f>IF(ISNUMBER(SEARCH("주변 사람들과 관계 맺고 싶어서",Sheet1!$M83)),1,0)</f>
        <v>0</v>
      </c>
      <c r="R84">
        <f>IF(ISNUMBER(SEARCH("다른 사람들과 감정을 공유하고 싶어서",Sheet1!$M83)),1,0)</f>
        <v>0</v>
      </c>
      <c r="S84">
        <f>IF(ISNUMBER(SEARCH("재미있어서",Sheet1!$M83)),1,0)</f>
        <v>0</v>
      </c>
      <c r="T84">
        <f t="shared" si="11"/>
        <v>1</v>
      </c>
      <c r="U84" t="s">
        <v>369</v>
      </c>
      <c r="V84" s="2">
        <v>1</v>
      </c>
      <c r="X84">
        <f>IF(ISNUMBER(SEARCH("me2day 웹페이지",Sheet1!$N83)),1,0)</f>
        <v>1</v>
      </c>
      <c r="Y84">
        <f>IF(ISNUMBER(SEARCH("핸드폰",Sheet1!$N83)),1,0)</f>
        <v>0</v>
      </c>
      <c r="Z84">
        <f>IF(ISNUMBER(SEARCH("블로그",Sheet1!$N83)),1,0)</f>
        <v>0</v>
      </c>
      <c r="AA84">
        <f>IF(ISNUMBER(SEARCH("개인 포탈 서비스",Sheet1!$N83)),1,0)</f>
        <v>0</v>
      </c>
      <c r="AB84">
        <f>IF(ISNUMBER(SEARCH("me2day 어플리케이션",Sheet1!$N83)),1,0)</f>
        <v>0</v>
      </c>
      <c r="AC84">
        <f t="shared" si="7"/>
        <v>0</v>
      </c>
      <c r="AD84">
        <f>IF(Sheet1!O83="있다",1,2)</f>
        <v>2</v>
      </c>
      <c r="AE84">
        <f>Sheet1!P83</f>
        <v>4</v>
      </c>
      <c r="AF84" s="2">
        <v>1</v>
      </c>
      <c r="AH84">
        <f>IF(ISNUMBER(SEARCH("주변 사람들의 소식",Sheet1!$Q83)),1,0)</f>
        <v>1</v>
      </c>
      <c r="AI84">
        <f>IF(ISNUMBER(SEARCH("관심 분야에 대한 소식",Sheet1!$Q83)),1,0)</f>
        <v>0</v>
      </c>
      <c r="AJ84">
        <f>IF(ISNUMBER(SEARCH("관심 분야는 아니지만 사회적 이슈에 대한 소식",Sheet1!$Q83)),1,0)</f>
        <v>0</v>
      </c>
      <c r="AK84">
        <f>IF(ISNUMBER(SEARCH("업무와 관련된 소식",Sheet1!$Q83)),1,0)</f>
        <v>0</v>
      </c>
      <c r="AL84">
        <f t="shared" si="8"/>
        <v>0</v>
      </c>
      <c r="AM84">
        <f>Sheet1!R83</f>
        <v>4</v>
      </c>
      <c r="AN84">
        <v>5</v>
      </c>
      <c r="AP84">
        <f>IF(ISNUMBER(SEARCH("오프라인에서의 친구 관계와 같다",Sheet1!$S83)),1,0)</f>
        <v>0</v>
      </c>
      <c r="AQ84">
        <f>IF(ISNUMBER(SEARCH("오프라인에서의 친구와는 다르지만 친밀감을 나누는 관계이다",Sheet1!$S83)),1,0)</f>
        <v>0</v>
      </c>
      <c r="AR84">
        <f>IF(ISNUMBER(SEARCH("새로운 정보나 글을 주고 받는 관계이다",Sheet1!$S83)),1,0)</f>
        <v>0</v>
      </c>
      <c r="AS84">
        <f>IF(ISNUMBER(SEARCH("단지 친구 신청과 수락으로 이루어진 형식적인 관계이다",Sheet1!$S83)),1,0)</f>
        <v>0</v>
      </c>
      <c r="AT84">
        <f>IF(ISNUMBER(SEARCH("아무 관계도 아니다",Sheet1!$S83)),1,0)</f>
        <v>1</v>
      </c>
      <c r="AU84">
        <f t="shared" si="9"/>
        <v>0</v>
      </c>
      <c r="AV84">
        <v>3</v>
      </c>
      <c r="AX84">
        <f>IF(ISNUMBER(SEARCH("미투데이 서비스 이용은 정보를 얻기 위함이다",Sheet1!$T83)),1,0)</f>
        <v>0</v>
      </c>
      <c r="AY84">
        <f>IF(ISNUMBER(SEARCH("미투데이 서비스 이용은 오락을 추구하기 위함이다",Sheet1!$T83)),1,0)</f>
        <v>0</v>
      </c>
      <c r="AZ84">
        <f>IF(ISNUMBER(SEARCH("미투데이 서비스 이용은 대인관계 형성과 확충을 위함이다",Sheet1!$T83)),1,0)</f>
        <v>1</v>
      </c>
      <c r="BA84">
        <f>IF(ISNUMBER(SEARCH("미투데이 서비스 이용은  직장(혹은 특정 그룹) 내 커뮤니케이션을 위함이다",Sheet1!$T83)),1,0)</f>
        <v>0</v>
      </c>
      <c r="BB84">
        <f t="shared" si="10"/>
        <v>0</v>
      </c>
      <c r="BC84">
        <f>Sheet1!U83</f>
        <v>3</v>
      </c>
      <c r="BD84">
        <f>Sheet1!V83</f>
        <v>6</v>
      </c>
      <c r="BE84">
        <f>Sheet1!W83</f>
        <v>4</v>
      </c>
      <c r="BF84">
        <f>Sheet1!X83</f>
        <v>4</v>
      </c>
      <c r="BG84">
        <f>Sheet1!Y83</f>
        <v>5</v>
      </c>
      <c r="BH84">
        <f>Sheet1!Z83</f>
        <v>4</v>
      </c>
      <c r="BI84">
        <f>Sheet1!AA83</f>
        <v>5</v>
      </c>
      <c r="BJ84">
        <f>Sheet1!AB83</f>
        <v>4</v>
      </c>
      <c r="BK84">
        <f>Sheet1!AC83</f>
        <v>5</v>
      </c>
      <c r="BL84">
        <f>Sheet1!AD83</f>
        <v>5</v>
      </c>
      <c r="BM84">
        <f>Sheet1!AE83</f>
        <v>4</v>
      </c>
      <c r="BN84">
        <f>Sheet1!AF83</f>
        <v>5</v>
      </c>
      <c r="BO84">
        <f>Sheet1!AG83</f>
        <v>6</v>
      </c>
      <c r="BP84">
        <f>Sheet1!AH83</f>
        <v>6</v>
      </c>
      <c r="BQ84">
        <f>Sheet1!AI83</f>
        <v>5</v>
      </c>
      <c r="BR84">
        <f>Sheet1!AJ83</f>
        <v>5</v>
      </c>
      <c r="BS84">
        <f>Sheet1!AK83</f>
        <v>6</v>
      </c>
      <c r="BT84">
        <f>Sheet1!AL83</f>
        <v>6</v>
      </c>
      <c r="BU84">
        <f>Sheet1!AM83</f>
        <v>5</v>
      </c>
      <c r="BV84">
        <f>Sheet1!AN83</f>
        <v>4</v>
      </c>
      <c r="BW84">
        <f>Sheet1!AO83</f>
        <v>5</v>
      </c>
      <c r="BX84">
        <f>Sheet1!AP83</f>
        <v>4</v>
      </c>
      <c r="BY84">
        <f>Sheet1!AQ83</f>
        <v>4</v>
      </c>
      <c r="BZ84">
        <f>Sheet1!AR83</f>
        <v>4</v>
      </c>
      <c r="CA84">
        <f>Sheet1!AS83</f>
        <v>5</v>
      </c>
      <c r="CB84">
        <f>Sheet1!AT83</f>
        <v>3</v>
      </c>
      <c r="CC84">
        <f>Sheet1!AU83</f>
        <v>4</v>
      </c>
      <c r="CD84">
        <f>Sheet1!AV83</f>
        <v>4</v>
      </c>
      <c r="CE84">
        <f>Sheet1!AW83</f>
        <v>3</v>
      </c>
      <c r="CF84">
        <f>Sheet1!AX83</f>
        <v>3</v>
      </c>
      <c r="CG84">
        <f>Sheet1!AY83</f>
        <v>4</v>
      </c>
      <c r="CH84">
        <f>Sheet1!AZ83</f>
        <v>3</v>
      </c>
      <c r="CI84">
        <f>Sheet1!BA83</f>
        <v>5</v>
      </c>
      <c r="CJ84">
        <f>Sheet1!BB83</f>
        <v>4</v>
      </c>
      <c r="CK84">
        <f>Sheet1!BC83</f>
        <v>5</v>
      </c>
      <c r="CL84">
        <f>Sheet1!BD83</f>
        <v>4</v>
      </c>
      <c r="CM84">
        <f>Sheet1!BE83</f>
        <v>5</v>
      </c>
      <c r="CN84">
        <f>Sheet1!BF83</f>
        <v>5</v>
      </c>
      <c r="CO84">
        <f>Sheet1!BG83</f>
        <v>4</v>
      </c>
      <c r="CP84">
        <f>Sheet1!BH83</f>
        <v>4</v>
      </c>
      <c r="CQ84">
        <f>Sheet1!BI83</f>
        <v>5</v>
      </c>
      <c r="CR84">
        <f>Sheet1!BJ83</f>
        <v>3</v>
      </c>
      <c r="CS84">
        <f>Sheet1!BK83</f>
        <v>5</v>
      </c>
      <c r="CT84">
        <f>Sheet1!BL83</f>
        <v>4</v>
      </c>
    </row>
    <row r="85" spans="1:98">
      <c r="A85">
        <f>Sheet1!A84</f>
        <v>84</v>
      </c>
      <c r="B85" t="str">
        <f>Sheet1!B84</f>
        <v>9/29/2009 20:56:38</v>
      </c>
      <c r="C85" t="str">
        <f>Sheet1!E84</f>
        <v>wlsl3792</v>
      </c>
      <c r="D85" t="str">
        <f t="shared" si="12"/>
        <v>wlsl3792</v>
      </c>
      <c r="E85">
        <f>Sheet1!F84</f>
        <v>17</v>
      </c>
      <c r="F85">
        <f>VLOOKUP(Sheet1!G84,Sheet3!$B$1:$C$2,2,FALSE)</f>
        <v>1</v>
      </c>
      <c r="G85">
        <f>VLOOKUP(Sheet1!H84,Sheet3!$B$52:$C$74,2,0)</f>
        <v>3</v>
      </c>
      <c r="H85">
        <f>VLOOKUP(Sheet1!I84,Sheet3!$B$5:$C$9,2,FALSE)</f>
        <v>2</v>
      </c>
      <c r="I85">
        <v>2</v>
      </c>
      <c r="K85">
        <f>Sheet1!K84</f>
        <v>2</v>
      </c>
      <c r="L85">
        <f>Sheet1!L84</f>
        <v>3</v>
      </c>
      <c r="M85" s="2">
        <v>2</v>
      </c>
      <c r="N85">
        <f>IF(ISNUMBER(SEARCH("습관적으로",Sheet1!$M84)),1,0)</f>
        <v>0</v>
      </c>
      <c r="O85">
        <f>IF(ISNUMBER(SEARCH("나에 대해 알리고 싶어서",Sheet1!$M84)),1,0)</f>
        <v>1</v>
      </c>
      <c r="P85">
        <f>IF(ISNUMBER(SEARCH("새로운 소식을 알리고 싶어서",Sheet1!$M84)),1,0)</f>
        <v>0</v>
      </c>
      <c r="Q85">
        <f>IF(ISNUMBER(SEARCH("주변 사람들과 관계 맺고 싶어서",Sheet1!$M84)),1,0)</f>
        <v>0</v>
      </c>
      <c r="R85">
        <f>IF(ISNUMBER(SEARCH("다른 사람들과 감정을 공유하고 싶어서",Sheet1!$M84)),1,0)</f>
        <v>0</v>
      </c>
      <c r="S85">
        <f>IF(ISNUMBER(SEARCH("재미있어서",Sheet1!$M84)),1,0)</f>
        <v>0</v>
      </c>
      <c r="T85">
        <f t="shared" si="11"/>
        <v>0</v>
      </c>
      <c r="V85" s="2">
        <v>1</v>
      </c>
      <c r="X85">
        <f>IF(ISNUMBER(SEARCH("me2day 웹페이지",Sheet1!$N84)),1,0)</f>
        <v>1</v>
      </c>
      <c r="Y85">
        <f>IF(ISNUMBER(SEARCH("핸드폰",Sheet1!$N84)),1,0)</f>
        <v>0</v>
      </c>
      <c r="Z85">
        <f>IF(ISNUMBER(SEARCH("블로그",Sheet1!$N84)),1,0)</f>
        <v>0</v>
      </c>
      <c r="AA85">
        <f>IF(ISNUMBER(SEARCH("개인 포탈 서비스",Sheet1!$N84)),1,0)</f>
        <v>0</v>
      </c>
      <c r="AB85">
        <f>IF(ISNUMBER(SEARCH("me2day 어플리케이션",Sheet1!$N84)),1,0)</f>
        <v>0</v>
      </c>
      <c r="AC85">
        <f t="shared" si="7"/>
        <v>0</v>
      </c>
      <c r="AD85">
        <f>IF(Sheet1!O84="있다",1,2)</f>
        <v>1</v>
      </c>
      <c r="AE85">
        <f>Sheet1!P84</f>
        <v>6</v>
      </c>
      <c r="AF85" s="2">
        <v>3</v>
      </c>
      <c r="AH85">
        <f>IF(ISNUMBER(SEARCH("주변 사람들의 소식",Sheet1!$Q84)),1,0)</f>
        <v>0</v>
      </c>
      <c r="AI85">
        <f>IF(ISNUMBER(SEARCH("관심 분야에 대한 소식",Sheet1!$Q84)),1,0)</f>
        <v>0</v>
      </c>
      <c r="AJ85">
        <f>IF(ISNUMBER(SEARCH("관심 분야는 아니지만 사회적 이슈에 대한 소식",Sheet1!$Q84)),1,0)</f>
        <v>1</v>
      </c>
      <c r="AK85">
        <f>IF(ISNUMBER(SEARCH("업무와 관련된 소식",Sheet1!$Q84)),1,0)</f>
        <v>0</v>
      </c>
      <c r="AL85">
        <f t="shared" si="8"/>
        <v>0</v>
      </c>
      <c r="AM85">
        <f>Sheet1!R84</f>
        <v>7</v>
      </c>
      <c r="AN85">
        <v>1</v>
      </c>
      <c r="AP85">
        <f>IF(ISNUMBER(SEARCH("오프라인에서의 친구 관계와 같다",Sheet1!$S84)),1,0)</f>
        <v>1</v>
      </c>
      <c r="AQ85">
        <f>IF(ISNUMBER(SEARCH("오프라인에서의 친구와는 다르지만 친밀감을 나누는 관계이다",Sheet1!$S84)),1,0)</f>
        <v>0</v>
      </c>
      <c r="AR85">
        <f>IF(ISNUMBER(SEARCH("새로운 정보나 글을 주고 받는 관계이다",Sheet1!$S84)),1,0)</f>
        <v>0</v>
      </c>
      <c r="AS85">
        <f>IF(ISNUMBER(SEARCH("단지 친구 신청과 수락으로 이루어진 형식적인 관계이다",Sheet1!$S84)),1,0)</f>
        <v>0</v>
      </c>
      <c r="AT85">
        <f>IF(ISNUMBER(SEARCH("아무 관계도 아니다",Sheet1!$S84)),1,0)</f>
        <v>0</v>
      </c>
      <c r="AU85">
        <f t="shared" si="9"/>
        <v>0</v>
      </c>
      <c r="AV85">
        <v>3</v>
      </c>
      <c r="AX85">
        <f>IF(ISNUMBER(SEARCH("미투데이 서비스 이용은 정보를 얻기 위함이다",Sheet1!$T84)),1,0)</f>
        <v>0</v>
      </c>
      <c r="AY85">
        <f>IF(ISNUMBER(SEARCH("미투데이 서비스 이용은 오락을 추구하기 위함이다",Sheet1!$T84)),1,0)</f>
        <v>0</v>
      </c>
      <c r="AZ85">
        <f>IF(ISNUMBER(SEARCH("미투데이 서비스 이용은 대인관계 형성과 확충을 위함이다",Sheet1!$T84)),1,0)</f>
        <v>1</v>
      </c>
      <c r="BA85">
        <f>IF(ISNUMBER(SEARCH("미투데이 서비스 이용은  직장(혹은 특정 그룹) 내 커뮤니케이션을 위함이다",Sheet1!$T84)),1,0)</f>
        <v>0</v>
      </c>
      <c r="BB85">
        <f t="shared" si="10"/>
        <v>0</v>
      </c>
      <c r="BC85">
        <f>Sheet1!U84</f>
        <v>4</v>
      </c>
      <c r="BD85">
        <f>Sheet1!V84</f>
        <v>4</v>
      </c>
      <c r="BE85">
        <f>Sheet1!W84</f>
        <v>3</v>
      </c>
      <c r="BF85">
        <f>Sheet1!X84</f>
        <v>5</v>
      </c>
      <c r="BG85">
        <f>Sheet1!Y84</f>
        <v>5</v>
      </c>
      <c r="BH85">
        <f>Sheet1!Z84</f>
        <v>5</v>
      </c>
      <c r="BI85">
        <f>Sheet1!AA84</f>
        <v>4</v>
      </c>
      <c r="BJ85">
        <f>Sheet1!AB84</f>
        <v>5</v>
      </c>
      <c r="BK85">
        <f>Sheet1!AC84</f>
        <v>4</v>
      </c>
      <c r="BL85">
        <f>Sheet1!AD84</f>
        <v>3</v>
      </c>
      <c r="BM85">
        <f>Sheet1!AE84</f>
        <v>5</v>
      </c>
      <c r="BN85">
        <f>Sheet1!AF84</f>
        <v>5</v>
      </c>
      <c r="BO85">
        <f>Sheet1!AG84</f>
        <v>5</v>
      </c>
      <c r="BP85">
        <f>Sheet1!AH84</f>
        <v>5</v>
      </c>
      <c r="BQ85">
        <f>Sheet1!AI84</f>
        <v>5</v>
      </c>
      <c r="BR85">
        <f>Sheet1!AJ84</f>
        <v>5</v>
      </c>
      <c r="BS85">
        <f>Sheet1!AK84</f>
        <v>5</v>
      </c>
      <c r="BT85">
        <f>Sheet1!AL84</f>
        <v>5</v>
      </c>
      <c r="BU85">
        <f>Sheet1!AM84</f>
        <v>5</v>
      </c>
      <c r="BV85">
        <f>Sheet1!AN84</f>
        <v>5</v>
      </c>
      <c r="BW85">
        <f>Sheet1!AO84</f>
        <v>5</v>
      </c>
      <c r="BX85">
        <f>Sheet1!AP84</f>
        <v>5</v>
      </c>
      <c r="BY85">
        <f>Sheet1!AQ84</f>
        <v>5</v>
      </c>
      <c r="BZ85">
        <f>Sheet1!AR84</f>
        <v>5</v>
      </c>
      <c r="CA85">
        <f>Sheet1!AS84</f>
        <v>5</v>
      </c>
      <c r="CB85">
        <f>Sheet1!AT84</f>
        <v>5</v>
      </c>
      <c r="CC85">
        <f>Sheet1!AU84</f>
        <v>5</v>
      </c>
      <c r="CD85">
        <f>Sheet1!AV84</f>
        <v>5</v>
      </c>
      <c r="CE85">
        <f>Sheet1!AW84</f>
        <v>5</v>
      </c>
      <c r="CF85">
        <f>Sheet1!AX84</f>
        <v>3</v>
      </c>
      <c r="CG85">
        <f>Sheet1!AY84</f>
        <v>6</v>
      </c>
      <c r="CH85">
        <f>Sheet1!AZ84</f>
        <v>4</v>
      </c>
      <c r="CI85">
        <f>Sheet1!BA84</f>
        <v>7</v>
      </c>
      <c r="CJ85">
        <f>Sheet1!BB84</f>
        <v>7</v>
      </c>
      <c r="CK85">
        <f>Sheet1!BC84</f>
        <v>7</v>
      </c>
      <c r="CL85">
        <f>Sheet1!BD84</f>
        <v>7</v>
      </c>
      <c r="CM85">
        <f>Sheet1!BE84</f>
        <v>7</v>
      </c>
      <c r="CN85">
        <f>Sheet1!BF84</f>
        <v>7</v>
      </c>
      <c r="CO85">
        <f>Sheet1!BG84</f>
        <v>4</v>
      </c>
      <c r="CP85">
        <f>Sheet1!BH84</f>
        <v>7</v>
      </c>
      <c r="CQ85">
        <f>Sheet1!BI84</f>
        <v>7</v>
      </c>
      <c r="CR85">
        <f>Sheet1!BJ84</f>
        <v>7</v>
      </c>
      <c r="CS85">
        <f>Sheet1!BK84</f>
        <v>1</v>
      </c>
      <c r="CT85">
        <f>Sheet1!BL84</f>
        <v>2</v>
      </c>
    </row>
    <row r="86" spans="1:98">
      <c r="A86">
        <f>Sheet1!A85</f>
        <v>85</v>
      </c>
      <c r="B86" t="str">
        <f>Sheet1!B85</f>
        <v>9/29/2009 20:59:04</v>
      </c>
      <c r="C86" t="str">
        <f>Sheet1!E85</f>
        <v>chlrkddlek77</v>
      </c>
      <c r="D86" t="str">
        <f t="shared" si="12"/>
        <v>chlrkddlek77</v>
      </c>
      <c r="E86">
        <f>Sheet1!F85</f>
        <v>15</v>
      </c>
      <c r="F86">
        <f>VLOOKUP(Sheet1!G85,Sheet3!$B$1:$C$2,2,FALSE)</f>
        <v>2</v>
      </c>
      <c r="G86">
        <f>VLOOKUP(Sheet1!H85,Sheet3!$B$52:$C$74,2,0)</f>
        <v>3</v>
      </c>
      <c r="H86">
        <f>VLOOKUP(Sheet1!I85,Sheet3!$B$5:$C$9,2,FALSE)</f>
        <v>1</v>
      </c>
      <c r="I86">
        <v>4</v>
      </c>
      <c r="K86">
        <f>Sheet1!K85</f>
        <v>5</v>
      </c>
      <c r="L86">
        <f>Sheet1!L85</f>
        <v>30</v>
      </c>
      <c r="M86" s="2" t="s">
        <v>794</v>
      </c>
      <c r="N86">
        <f>IF(ISNUMBER(SEARCH("습관적으로",Sheet1!$M85)),1,0)</f>
        <v>1</v>
      </c>
      <c r="O86">
        <f>IF(ISNUMBER(SEARCH("나에 대해 알리고 싶어서",Sheet1!$M85)),1,0)</f>
        <v>0</v>
      </c>
      <c r="P86">
        <f>IF(ISNUMBER(SEARCH("새로운 소식을 알리고 싶어서",Sheet1!$M85)),1,0)</f>
        <v>0</v>
      </c>
      <c r="Q86">
        <f>IF(ISNUMBER(SEARCH("주변 사람들과 관계 맺고 싶어서",Sheet1!$M85)),1,0)</f>
        <v>1</v>
      </c>
      <c r="R86">
        <f>IF(ISNUMBER(SEARCH("다른 사람들과 감정을 공유하고 싶어서",Sheet1!$M85)),1,0)</f>
        <v>1</v>
      </c>
      <c r="S86">
        <f>IF(ISNUMBER(SEARCH("재미있어서",Sheet1!$M85)),1,0)</f>
        <v>1</v>
      </c>
      <c r="T86">
        <f t="shared" si="11"/>
        <v>0</v>
      </c>
      <c r="V86" s="2">
        <v>1</v>
      </c>
      <c r="X86">
        <f>IF(ISNUMBER(SEARCH("me2day 웹페이지",Sheet1!$N85)),1,0)</f>
        <v>1</v>
      </c>
      <c r="Y86">
        <f>IF(ISNUMBER(SEARCH("핸드폰",Sheet1!$N85)),1,0)</f>
        <v>0</v>
      </c>
      <c r="Z86">
        <f>IF(ISNUMBER(SEARCH("블로그",Sheet1!$N85)),1,0)</f>
        <v>0</v>
      </c>
      <c r="AA86">
        <f>IF(ISNUMBER(SEARCH("개인 포탈 서비스",Sheet1!$N85)),1,0)</f>
        <v>0</v>
      </c>
      <c r="AB86">
        <f>IF(ISNUMBER(SEARCH("me2day 어플리케이션",Sheet1!$N85)),1,0)</f>
        <v>0</v>
      </c>
      <c r="AC86">
        <f t="shared" si="7"/>
        <v>0</v>
      </c>
      <c r="AD86">
        <f>IF(Sheet1!O85="있다",1,2)</f>
        <v>1</v>
      </c>
      <c r="AE86">
        <f>Sheet1!P85</f>
        <v>4</v>
      </c>
      <c r="AF86" s="2" t="s">
        <v>877</v>
      </c>
      <c r="AH86">
        <f>IF(ISNUMBER(SEARCH("주변 사람들의 소식",Sheet1!$Q85)),1,0)</f>
        <v>1</v>
      </c>
      <c r="AI86">
        <f>IF(ISNUMBER(SEARCH("관심 분야에 대한 소식",Sheet1!$Q85)),1,0)</f>
        <v>1</v>
      </c>
      <c r="AJ86">
        <f>IF(ISNUMBER(SEARCH("관심 분야는 아니지만 사회적 이슈에 대한 소식",Sheet1!$Q85)),1,0)</f>
        <v>0</v>
      </c>
      <c r="AK86">
        <f>IF(ISNUMBER(SEARCH("업무와 관련된 소식",Sheet1!$Q85)),1,0)</f>
        <v>0</v>
      </c>
      <c r="AL86">
        <f t="shared" si="8"/>
        <v>0</v>
      </c>
      <c r="AM86">
        <f>Sheet1!R85</f>
        <v>4</v>
      </c>
      <c r="AN86" t="s">
        <v>808</v>
      </c>
      <c r="AP86">
        <f>IF(ISNUMBER(SEARCH("오프라인에서의 친구 관계와 같다",Sheet1!$S85)),1,0)</f>
        <v>1</v>
      </c>
      <c r="AQ86">
        <f>IF(ISNUMBER(SEARCH("오프라인에서의 친구와는 다르지만 친밀감을 나누는 관계이다",Sheet1!$S85)),1,0)</f>
        <v>0</v>
      </c>
      <c r="AR86">
        <f>IF(ISNUMBER(SEARCH("새로운 정보나 글을 주고 받는 관계이다",Sheet1!$S85)),1,0)</f>
        <v>1</v>
      </c>
      <c r="AS86">
        <f>IF(ISNUMBER(SEARCH("단지 친구 신청과 수락으로 이루어진 형식적인 관계이다",Sheet1!$S85)),1,0)</f>
        <v>1</v>
      </c>
      <c r="AT86">
        <f>IF(ISNUMBER(SEARCH("아무 관계도 아니다",Sheet1!$S85)),1,0)</f>
        <v>0</v>
      </c>
      <c r="AU86">
        <f t="shared" si="9"/>
        <v>0</v>
      </c>
      <c r="AV86" t="s">
        <v>876</v>
      </c>
      <c r="AX86">
        <f>IF(ISNUMBER(SEARCH("미투데이 서비스 이용은 정보를 얻기 위함이다",Sheet1!$T85)),1,0)</f>
        <v>0</v>
      </c>
      <c r="AY86">
        <f>IF(ISNUMBER(SEARCH("미투데이 서비스 이용은 오락을 추구하기 위함이다",Sheet1!$T85)),1,0)</f>
        <v>1</v>
      </c>
      <c r="AZ86">
        <f>IF(ISNUMBER(SEARCH("미투데이 서비스 이용은 대인관계 형성과 확충을 위함이다",Sheet1!$T85)),1,0)</f>
        <v>1</v>
      </c>
      <c r="BA86">
        <f>IF(ISNUMBER(SEARCH("미투데이 서비스 이용은  직장(혹은 특정 그룹) 내 커뮤니케이션을 위함이다",Sheet1!$T85)),1,0)</f>
        <v>0</v>
      </c>
      <c r="BB86">
        <f t="shared" si="10"/>
        <v>0</v>
      </c>
      <c r="BC86">
        <f>Sheet1!U85</f>
        <v>5</v>
      </c>
      <c r="BD86">
        <f>Sheet1!V85</f>
        <v>5</v>
      </c>
      <c r="BE86">
        <f>Sheet1!W85</f>
        <v>4</v>
      </c>
      <c r="BF86">
        <f>Sheet1!X85</f>
        <v>5</v>
      </c>
      <c r="BG86">
        <f>Sheet1!Y85</f>
        <v>3</v>
      </c>
      <c r="BH86">
        <f>Sheet1!Z85</f>
        <v>6</v>
      </c>
      <c r="BI86">
        <f>Sheet1!AA85</f>
        <v>5</v>
      </c>
      <c r="BJ86">
        <f>Sheet1!AB85</f>
        <v>4</v>
      </c>
      <c r="BK86">
        <f>Sheet1!AC85</f>
        <v>5</v>
      </c>
      <c r="BL86">
        <f>Sheet1!AD85</f>
        <v>4</v>
      </c>
      <c r="BM86">
        <f>Sheet1!AE85</f>
        <v>6</v>
      </c>
      <c r="BN86">
        <f>Sheet1!AF85</f>
        <v>6</v>
      </c>
      <c r="BO86">
        <f>Sheet1!AG85</f>
        <v>5</v>
      </c>
      <c r="BP86">
        <f>Sheet1!AH85</f>
        <v>5</v>
      </c>
      <c r="BQ86">
        <f>Sheet1!AI85</f>
        <v>6</v>
      </c>
      <c r="BR86">
        <f>Sheet1!AJ85</f>
        <v>5</v>
      </c>
      <c r="BS86">
        <f>Sheet1!AK85</f>
        <v>5</v>
      </c>
      <c r="BT86">
        <f>Sheet1!AL85</f>
        <v>6</v>
      </c>
      <c r="BU86">
        <f>Sheet1!AM85</f>
        <v>7</v>
      </c>
      <c r="BV86">
        <f>Sheet1!AN85</f>
        <v>1</v>
      </c>
      <c r="BW86">
        <f>Sheet1!AO85</f>
        <v>7</v>
      </c>
      <c r="BX86">
        <f>Sheet1!AP85</f>
        <v>5</v>
      </c>
      <c r="BY86">
        <f>Sheet1!AQ85</f>
        <v>5</v>
      </c>
      <c r="BZ86">
        <f>Sheet1!AR85</f>
        <v>5</v>
      </c>
      <c r="CA86">
        <f>Sheet1!AS85</f>
        <v>5</v>
      </c>
      <c r="CB86">
        <f>Sheet1!AT85</f>
        <v>6</v>
      </c>
      <c r="CC86">
        <f>Sheet1!AU85</f>
        <v>7</v>
      </c>
      <c r="CD86">
        <f>Sheet1!AV85</f>
        <v>7</v>
      </c>
      <c r="CE86">
        <f>Sheet1!AW85</f>
        <v>6</v>
      </c>
      <c r="CF86">
        <f>Sheet1!AX85</f>
        <v>6</v>
      </c>
      <c r="CG86">
        <f>Sheet1!AY85</f>
        <v>4</v>
      </c>
      <c r="CH86">
        <f>Sheet1!AZ85</f>
        <v>3</v>
      </c>
      <c r="CI86">
        <f>Sheet1!BA85</f>
        <v>3</v>
      </c>
      <c r="CJ86">
        <f>Sheet1!BB85</f>
        <v>5</v>
      </c>
      <c r="CK86">
        <f>Sheet1!BC85</f>
        <v>3</v>
      </c>
      <c r="CL86">
        <f>Sheet1!BD85</f>
        <v>5</v>
      </c>
      <c r="CM86">
        <f>Sheet1!BE85</f>
        <v>5</v>
      </c>
      <c r="CN86">
        <f>Sheet1!BF85</f>
        <v>5</v>
      </c>
      <c r="CO86">
        <f>Sheet1!BG85</f>
        <v>7</v>
      </c>
      <c r="CP86">
        <f>Sheet1!BH85</f>
        <v>6</v>
      </c>
      <c r="CQ86">
        <f>Sheet1!BI85</f>
        <v>6</v>
      </c>
      <c r="CR86">
        <f>Sheet1!BJ85</f>
        <v>6</v>
      </c>
      <c r="CS86">
        <f>Sheet1!BK85</f>
        <v>5</v>
      </c>
      <c r="CT86">
        <f>Sheet1!BL85</f>
        <v>3</v>
      </c>
    </row>
    <row r="87" spans="1:98">
      <c r="A87">
        <f>Sheet1!A86</f>
        <v>86</v>
      </c>
      <c r="B87" t="str">
        <f>Sheet1!B86</f>
        <v>9/29/2009 22:06:52</v>
      </c>
      <c r="C87" t="str">
        <f>Sheet1!E86</f>
        <v>jooaya</v>
      </c>
      <c r="D87" t="str">
        <f t="shared" si="12"/>
        <v>jooaya</v>
      </c>
      <c r="E87">
        <f>Sheet1!F86</f>
        <v>25</v>
      </c>
      <c r="F87">
        <f>VLOOKUP(Sheet1!G86,Sheet3!$B$1:$C$2,2,FALSE)</f>
        <v>2</v>
      </c>
      <c r="G87">
        <f>VLOOKUP(Sheet1!H86,Sheet3!$B$52:$C$74,2,0)</f>
        <v>2</v>
      </c>
      <c r="H87">
        <f>VLOOKUP(Sheet1!I86,Sheet3!$B$5:$C$9,2,FALSE)</f>
        <v>2</v>
      </c>
      <c r="I87">
        <v>1</v>
      </c>
      <c r="K87">
        <f>Sheet1!K86</f>
        <v>3</v>
      </c>
      <c r="L87">
        <f>Sheet1!L86</f>
        <v>5</v>
      </c>
      <c r="M87" s="2" t="s">
        <v>787</v>
      </c>
      <c r="N87">
        <f>IF(ISNUMBER(SEARCH("습관적으로",Sheet1!$M86)),1,0)</f>
        <v>0</v>
      </c>
      <c r="O87">
        <f>IF(ISNUMBER(SEARCH("나에 대해 알리고 싶어서",Sheet1!$M86)),1,0)</f>
        <v>1</v>
      </c>
      <c r="P87">
        <f>IF(ISNUMBER(SEARCH("새로운 소식을 알리고 싶어서",Sheet1!$M86)),1,0)</f>
        <v>0</v>
      </c>
      <c r="Q87">
        <f>IF(ISNUMBER(SEARCH("주변 사람들과 관계 맺고 싶어서",Sheet1!$M86)),1,0)</f>
        <v>1</v>
      </c>
      <c r="R87">
        <f>IF(ISNUMBER(SEARCH("다른 사람들과 감정을 공유하고 싶어서",Sheet1!$M86)),1,0)</f>
        <v>1</v>
      </c>
      <c r="S87">
        <f>IF(ISNUMBER(SEARCH("재미있어서",Sheet1!$M86)),1,0)</f>
        <v>1</v>
      </c>
      <c r="T87">
        <f t="shared" si="11"/>
        <v>0</v>
      </c>
      <c r="V87" s="2" t="s">
        <v>780</v>
      </c>
      <c r="W87" t="s">
        <v>926</v>
      </c>
      <c r="X87">
        <f>IF(ISNUMBER(SEARCH("me2day 웹페이지",Sheet1!$N86)),1,0)</f>
        <v>1</v>
      </c>
      <c r="Y87">
        <f>IF(ISNUMBER(SEARCH("핸드폰",Sheet1!$N86)),1,0)</f>
        <v>1</v>
      </c>
      <c r="Z87">
        <f>IF(ISNUMBER(SEARCH("블로그",Sheet1!$N86)),1,0)</f>
        <v>0</v>
      </c>
      <c r="AA87">
        <f>IF(ISNUMBER(SEARCH("개인 포탈 서비스",Sheet1!$N86)),1,0)</f>
        <v>0</v>
      </c>
      <c r="AB87">
        <f>IF(ISNUMBER(SEARCH("me2day 어플리케이션",Sheet1!$N86)),1,0)</f>
        <v>0</v>
      </c>
      <c r="AC87">
        <f t="shared" si="7"/>
        <v>1</v>
      </c>
      <c r="AD87">
        <f>IF(Sheet1!O86="있다",1,2)</f>
        <v>2</v>
      </c>
      <c r="AE87">
        <f>Sheet1!P86</f>
        <v>7</v>
      </c>
      <c r="AF87" s="2" t="s">
        <v>821</v>
      </c>
      <c r="AG87" t="s">
        <v>881</v>
      </c>
      <c r="AH87">
        <f>IF(ISNUMBER(SEARCH("주변 사람들의 소식",Sheet1!$Q86)),1,0)</f>
        <v>1</v>
      </c>
      <c r="AI87">
        <f>IF(ISNUMBER(SEARCH("관심 분야에 대한 소식",Sheet1!$Q86)),1,0)</f>
        <v>1</v>
      </c>
      <c r="AJ87">
        <f>IF(ISNUMBER(SEARCH("관심 분야는 아니지만 사회적 이슈에 대한 소식",Sheet1!$Q86)),1,0)</f>
        <v>1</v>
      </c>
      <c r="AK87">
        <f>IF(ISNUMBER(SEARCH("업무와 관련된 소식",Sheet1!$Q86)),1,0)</f>
        <v>0</v>
      </c>
      <c r="AL87">
        <f t="shared" si="8"/>
        <v>1</v>
      </c>
      <c r="AM87">
        <f>Sheet1!R86</f>
        <v>6</v>
      </c>
      <c r="AN87" t="s">
        <v>876</v>
      </c>
      <c r="AP87">
        <f>IF(ISNUMBER(SEARCH("오프라인에서의 친구 관계와 같다",Sheet1!$S86)),1,0)</f>
        <v>0</v>
      </c>
      <c r="AQ87">
        <f>IF(ISNUMBER(SEARCH("오프라인에서의 친구와는 다르지만 친밀감을 나누는 관계이다",Sheet1!$S86)),1,0)</f>
        <v>1</v>
      </c>
      <c r="AR87">
        <f>IF(ISNUMBER(SEARCH("새로운 정보나 글을 주고 받는 관계이다",Sheet1!$S86)),1,0)</f>
        <v>1</v>
      </c>
      <c r="AS87">
        <f>IF(ISNUMBER(SEARCH("단지 친구 신청과 수락으로 이루어진 형식적인 관계이다",Sheet1!$S86)),1,0)</f>
        <v>0</v>
      </c>
      <c r="AT87">
        <f>IF(ISNUMBER(SEARCH("아무 관계도 아니다",Sheet1!$S86)),1,0)</f>
        <v>0</v>
      </c>
      <c r="AU87">
        <f t="shared" si="9"/>
        <v>0</v>
      </c>
      <c r="AV87" t="s">
        <v>876</v>
      </c>
      <c r="AX87">
        <f>IF(ISNUMBER(SEARCH("미투데이 서비스 이용은 정보를 얻기 위함이다",Sheet1!$T86)),1,0)</f>
        <v>0</v>
      </c>
      <c r="AY87">
        <f>IF(ISNUMBER(SEARCH("미투데이 서비스 이용은 오락을 추구하기 위함이다",Sheet1!$T86)),1,0)</f>
        <v>1</v>
      </c>
      <c r="AZ87">
        <f>IF(ISNUMBER(SEARCH("미투데이 서비스 이용은 대인관계 형성과 확충을 위함이다",Sheet1!$T86)),1,0)</f>
        <v>1</v>
      </c>
      <c r="BA87">
        <f>IF(ISNUMBER(SEARCH("미투데이 서비스 이용은  직장(혹은 특정 그룹) 내 커뮤니케이션을 위함이다",Sheet1!$T86)),1,0)</f>
        <v>0</v>
      </c>
      <c r="BB87">
        <f t="shared" si="10"/>
        <v>0</v>
      </c>
      <c r="BC87">
        <f>Sheet1!U86</f>
        <v>5</v>
      </c>
      <c r="BD87">
        <f>Sheet1!V86</f>
        <v>6</v>
      </c>
      <c r="BE87">
        <f>Sheet1!W86</f>
        <v>4</v>
      </c>
      <c r="BF87">
        <f>Sheet1!X86</f>
        <v>4</v>
      </c>
      <c r="BG87">
        <f>Sheet1!Y86</f>
        <v>3</v>
      </c>
      <c r="BH87">
        <f>Sheet1!Z86</f>
        <v>6</v>
      </c>
      <c r="BI87">
        <f>Sheet1!AA86</f>
        <v>5</v>
      </c>
      <c r="BJ87">
        <f>Sheet1!AB86</f>
        <v>6</v>
      </c>
      <c r="BK87">
        <f>Sheet1!AC86</f>
        <v>4</v>
      </c>
      <c r="BL87">
        <f>Sheet1!AD86</f>
        <v>3</v>
      </c>
      <c r="BM87">
        <f>Sheet1!AE86</f>
        <v>7</v>
      </c>
      <c r="BN87">
        <f>Sheet1!AF86</f>
        <v>5</v>
      </c>
      <c r="BO87">
        <f>Sheet1!AG86</f>
        <v>5</v>
      </c>
      <c r="BP87">
        <f>Sheet1!AH86</f>
        <v>6</v>
      </c>
      <c r="BQ87">
        <f>Sheet1!AI86</f>
        <v>7</v>
      </c>
      <c r="BR87">
        <f>Sheet1!AJ86</f>
        <v>7</v>
      </c>
      <c r="BS87">
        <f>Sheet1!AK86</f>
        <v>7</v>
      </c>
      <c r="BT87">
        <f>Sheet1!AL86</f>
        <v>7</v>
      </c>
      <c r="BU87">
        <f>Sheet1!AM86</f>
        <v>6</v>
      </c>
      <c r="BV87">
        <f>Sheet1!AN86</f>
        <v>1</v>
      </c>
      <c r="BW87">
        <f>Sheet1!AO86</f>
        <v>7</v>
      </c>
      <c r="BX87">
        <f>Sheet1!AP86</f>
        <v>7</v>
      </c>
      <c r="BY87">
        <f>Sheet1!AQ86</f>
        <v>6</v>
      </c>
      <c r="BZ87">
        <f>Sheet1!AR86</f>
        <v>7</v>
      </c>
      <c r="CA87">
        <f>Sheet1!AS86</f>
        <v>7</v>
      </c>
      <c r="CB87">
        <f>Sheet1!AT86</f>
        <v>6</v>
      </c>
      <c r="CC87">
        <f>Sheet1!AU86</f>
        <v>5</v>
      </c>
      <c r="CD87">
        <f>Sheet1!AV86</f>
        <v>6</v>
      </c>
      <c r="CE87">
        <f>Sheet1!AW86</f>
        <v>7</v>
      </c>
      <c r="CF87">
        <f>Sheet1!AX86</f>
        <v>5</v>
      </c>
      <c r="CG87">
        <f>Sheet1!AY86</f>
        <v>5</v>
      </c>
      <c r="CH87">
        <f>Sheet1!AZ86</f>
        <v>6</v>
      </c>
      <c r="CI87">
        <f>Sheet1!BA86</f>
        <v>6</v>
      </c>
      <c r="CJ87">
        <f>Sheet1!BB86</f>
        <v>7</v>
      </c>
      <c r="CK87">
        <f>Sheet1!BC86</f>
        <v>7</v>
      </c>
      <c r="CL87">
        <f>Sheet1!BD86</f>
        <v>7</v>
      </c>
      <c r="CM87">
        <f>Sheet1!BE86</f>
        <v>6</v>
      </c>
      <c r="CN87">
        <f>Sheet1!BF86</f>
        <v>7</v>
      </c>
      <c r="CO87">
        <f>Sheet1!BG86</f>
        <v>5</v>
      </c>
      <c r="CP87">
        <f>Sheet1!BH86</f>
        <v>7</v>
      </c>
      <c r="CQ87">
        <f>Sheet1!BI86</f>
        <v>7</v>
      </c>
      <c r="CR87">
        <f>Sheet1!BJ86</f>
        <v>7</v>
      </c>
      <c r="CS87">
        <f>Sheet1!BK86</f>
        <v>4</v>
      </c>
      <c r="CT87">
        <f>Sheet1!BL86</f>
        <v>5</v>
      </c>
    </row>
    <row r="88" spans="1:98">
      <c r="A88">
        <f>Sheet1!A87</f>
        <v>87</v>
      </c>
      <c r="B88" t="str">
        <f>Sheet1!B87</f>
        <v>9/29/2009 22:32:59</v>
      </c>
      <c r="C88" t="str">
        <f>Sheet1!E87</f>
        <v>purding / 푸르딩딩</v>
      </c>
      <c r="D88" t="s">
        <v>1047</v>
      </c>
      <c r="E88">
        <f>Sheet1!F87</f>
        <v>22</v>
      </c>
      <c r="F88">
        <f>VLOOKUP(Sheet1!G87,Sheet3!$B$1:$C$2,2,FALSE)</f>
        <v>1</v>
      </c>
      <c r="G88">
        <f>VLOOKUP(Sheet1!H87,Sheet3!$B$52:$C$74,2,0)</f>
        <v>2</v>
      </c>
      <c r="H88">
        <f>VLOOKUP(Sheet1!I87,Sheet3!$B$5:$C$9,2,FALSE)</f>
        <v>1</v>
      </c>
      <c r="I88">
        <v>4</v>
      </c>
      <c r="K88">
        <f>Sheet1!K87</f>
        <v>3</v>
      </c>
      <c r="L88">
        <f>Sheet1!L87</f>
        <v>50</v>
      </c>
      <c r="M88" s="2">
        <v>6</v>
      </c>
      <c r="N88">
        <f>IF(ISNUMBER(SEARCH("습관적으로",Sheet1!$M87)),1,0)</f>
        <v>0</v>
      </c>
      <c r="O88">
        <f>IF(ISNUMBER(SEARCH("나에 대해 알리고 싶어서",Sheet1!$M87)),1,0)</f>
        <v>0</v>
      </c>
      <c r="P88">
        <f>IF(ISNUMBER(SEARCH("새로운 소식을 알리고 싶어서",Sheet1!$M87)),1,0)</f>
        <v>0</v>
      </c>
      <c r="Q88">
        <f>IF(ISNUMBER(SEARCH("주변 사람들과 관계 맺고 싶어서",Sheet1!$M87)),1,0)</f>
        <v>0</v>
      </c>
      <c r="R88">
        <f>IF(ISNUMBER(SEARCH("다른 사람들과 감정을 공유하고 싶어서",Sheet1!$M87)),1,0)</f>
        <v>0</v>
      </c>
      <c r="S88">
        <f>IF(ISNUMBER(SEARCH("재미있어서",Sheet1!$M87)),1,0)</f>
        <v>1</v>
      </c>
      <c r="T88">
        <f t="shared" si="11"/>
        <v>0</v>
      </c>
      <c r="V88" s="2" t="s">
        <v>770</v>
      </c>
      <c r="X88">
        <f>IF(ISNUMBER(SEARCH("me2day 웹페이지",Sheet1!$N87)),1,0)</f>
        <v>1</v>
      </c>
      <c r="Y88">
        <f>IF(ISNUMBER(SEARCH("핸드폰",Sheet1!$N87)),1,0)</f>
        <v>0</v>
      </c>
      <c r="Z88">
        <f>IF(ISNUMBER(SEARCH("블로그",Sheet1!$N87)),1,0)</f>
        <v>0</v>
      </c>
      <c r="AA88">
        <f>IF(ISNUMBER(SEARCH("개인 포탈 서비스",Sheet1!$N87)),1,0)</f>
        <v>0</v>
      </c>
      <c r="AB88">
        <f>IF(ISNUMBER(SEARCH("me2day 어플리케이션",Sheet1!$N87)),1,0)</f>
        <v>1</v>
      </c>
      <c r="AC88">
        <f t="shared" si="7"/>
        <v>0</v>
      </c>
      <c r="AD88">
        <f>IF(Sheet1!O87="있다",1,2)</f>
        <v>1</v>
      </c>
      <c r="AE88">
        <f>Sheet1!P87</f>
        <v>6</v>
      </c>
      <c r="AF88" s="2">
        <v>1</v>
      </c>
      <c r="AH88">
        <f>IF(ISNUMBER(SEARCH("주변 사람들의 소식",Sheet1!$Q87)),1,0)</f>
        <v>1</v>
      </c>
      <c r="AI88">
        <f>IF(ISNUMBER(SEARCH("관심 분야에 대한 소식",Sheet1!$Q87)),1,0)</f>
        <v>0</v>
      </c>
      <c r="AJ88">
        <f>IF(ISNUMBER(SEARCH("관심 분야는 아니지만 사회적 이슈에 대한 소식",Sheet1!$Q87)),1,0)</f>
        <v>0</v>
      </c>
      <c r="AK88">
        <f>IF(ISNUMBER(SEARCH("업무와 관련된 소식",Sheet1!$Q87)),1,0)</f>
        <v>0</v>
      </c>
      <c r="AL88">
        <f t="shared" si="8"/>
        <v>0</v>
      </c>
      <c r="AM88">
        <f>Sheet1!R87</f>
        <v>4</v>
      </c>
      <c r="AN88">
        <v>2</v>
      </c>
      <c r="AP88">
        <f>IF(ISNUMBER(SEARCH("오프라인에서의 친구 관계와 같다",Sheet1!$S87)),1,0)</f>
        <v>0</v>
      </c>
      <c r="AQ88">
        <f>IF(ISNUMBER(SEARCH("오프라인에서의 친구와는 다르지만 친밀감을 나누는 관계이다",Sheet1!$S87)),1,0)</f>
        <v>1</v>
      </c>
      <c r="AR88">
        <f>IF(ISNUMBER(SEARCH("새로운 정보나 글을 주고 받는 관계이다",Sheet1!$S87)),1,0)</f>
        <v>0</v>
      </c>
      <c r="AS88">
        <f>IF(ISNUMBER(SEARCH("단지 친구 신청과 수락으로 이루어진 형식적인 관계이다",Sheet1!$S87)),1,0)</f>
        <v>0</v>
      </c>
      <c r="AT88">
        <f>IF(ISNUMBER(SEARCH("아무 관계도 아니다",Sheet1!$S87)),1,0)</f>
        <v>0</v>
      </c>
      <c r="AU88">
        <f t="shared" si="9"/>
        <v>0</v>
      </c>
      <c r="AV88">
        <v>2</v>
      </c>
      <c r="AX88">
        <f>IF(ISNUMBER(SEARCH("미투데이 서비스 이용은 정보를 얻기 위함이다",Sheet1!$T87)),1,0)</f>
        <v>0</v>
      </c>
      <c r="AY88">
        <f>IF(ISNUMBER(SEARCH("미투데이 서비스 이용은 오락을 추구하기 위함이다",Sheet1!$T87)),1,0)</f>
        <v>1</v>
      </c>
      <c r="AZ88">
        <f>IF(ISNUMBER(SEARCH("미투데이 서비스 이용은 대인관계 형성과 확충을 위함이다",Sheet1!$T87)),1,0)</f>
        <v>0</v>
      </c>
      <c r="BA88">
        <f>IF(ISNUMBER(SEARCH("미투데이 서비스 이용은  직장(혹은 특정 그룹) 내 커뮤니케이션을 위함이다",Sheet1!$T87)),1,0)</f>
        <v>0</v>
      </c>
      <c r="BB88">
        <f t="shared" si="10"/>
        <v>0</v>
      </c>
      <c r="BC88">
        <f>Sheet1!U87</f>
        <v>3</v>
      </c>
      <c r="BD88">
        <f>Sheet1!V87</f>
        <v>6</v>
      </c>
      <c r="BE88">
        <f>Sheet1!W87</f>
        <v>2</v>
      </c>
      <c r="BF88">
        <f>Sheet1!X87</f>
        <v>4</v>
      </c>
      <c r="BG88">
        <f>Sheet1!Y87</f>
        <v>4</v>
      </c>
      <c r="BH88">
        <f>Sheet1!Z87</f>
        <v>6</v>
      </c>
      <c r="BI88">
        <f>Sheet1!AA87</f>
        <v>3</v>
      </c>
      <c r="BJ88">
        <f>Sheet1!AB87</f>
        <v>3</v>
      </c>
      <c r="BK88">
        <f>Sheet1!AC87</f>
        <v>4</v>
      </c>
      <c r="BL88">
        <f>Sheet1!AD87</f>
        <v>3</v>
      </c>
      <c r="BM88">
        <f>Sheet1!AE87</f>
        <v>5</v>
      </c>
      <c r="BN88">
        <f>Sheet1!AF87</f>
        <v>5</v>
      </c>
      <c r="BO88">
        <f>Sheet1!AG87</f>
        <v>3</v>
      </c>
      <c r="BP88">
        <f>Sheet1!AH87</f>
        <v>5</v>
      </c>
      <c r="BQ88">
        <f>Sheet1!AI87</f>
        <v>6</v>
      </c>
      <c r="BR88">
        <f>Sheet1!AJ87</f>
        <v>4</v>
      </c>
      <c r="BS88">
        <f>Sheet1!AK87</f>
        <v>5</v>
      </c>
      <c r="BT88">
        <f>Sheet1!AL87</f>
        <v>7</v>
      </c>
      <c r="BU88">
        <f>Sheet1!AM87</f>
        <v>5</v>
      </c>
      <c r="BV88">
        <f>Sheet1!AN87</f>
        <v>2</v>
      </c>
      <c r="BW88">
        <f>Sheet1!AO87</f>
        <v>5</v>
      </c>
      <c r="BX88">
        <f>Sheet1!AP87</f>
        <v>6</v>
      </c>
      <c r="BY88">
        <f>Sheet1!AQ87</f>
        <v>2</v>
      </c>
      <c r="BZ88">
        <f>Sheet1!AR87</f>
        <v>6</v>
      </c>
      <c r="CA88">
        <f>Sheet1!AS87</f>
        <v>3</v>
      </c>
      <c r="CB88">
        <f>Sheet1!AT87</f>
        <v>3</v>
      </c>
      <c r="CC88">
        <f>Sheet1!AU87</f>
        <v>6</v>
      </c>
      <c r="CD88">
        <f>Sheet1!AV87</f>
        <v>7</v>
      </c>
      <c r="CE88">
        <f>Sheet1!AW87</f>
        <v>6</v>
      </c>
      <c r="CF88">
        <f>Sheet1!AX87</f>
        <v>5</v>
      </c>
      <c r="CG88">
        <f>Sheet1!AY87</f>
        <v>3</v>
      </c>
      <c r="CH88">
        <f>Sheet1!AZ87</f>
        <v>5</v>
      </c>
      <c r="CI88">
        <f>Sheet1!BA87</f>
        <v>7</v>
      </c>
      <c r="CJ88">
        <f>Sheet1!BB87</f>
        <v>7</v>
      </c>
      <c r="CK88">
        <f>Sheet1!BC87</f>
        <v>3</v>
      </c>
      <c r="CL88">
        <f>Sheet1!BD87</f>
        <v>3</v>
      </c>
      <c r="CM88">
        <f>Sheet1!BE87</f>
        <v>3</v>
      </c>
      <c r="CN88">
        <f>Sheet1!BF87</f>
        <v>3</v>
      </c>
      <c r="CO88">
        <f>Sheet1!BG87</f>
        <v>6</v>
      </c>
      <c r="CP88">
        <f>Sheet1!BH87</f>
        <v>7</v>
      </c>
      <c r="CQ88">
        <f>Sheet1!BI87</f>
        <v>7</v>
      </c>
      <c r="CR88">
        <f>Sheet1!BJ87</f>
        <v>6</v>
      </c>
      <c r="CS88">
        <f>Sheet1!BK87</f>
        <v>1</v>
      </c>
      <c r="CT88">
        <f>Sheet1!BL87</f>
        <v>1</v>
      </c>
    </row>
    <row r="89" spans="1:98">
      <c r="A89">
        <f>Sheet1!A88</f>
        <v>88</v>
      </c>
      <c r="B89" t="str">
        <f>Sheet1!B88</f>
        <v>9/29/2009 22:33:38</v>
      </c>
      <c r="C89" t="str">
        <f>Sheet1!E88</f>
        <v>gksmf2609</v>
      </c>
      <c r="D89" t="str">
        <f t="shared" si="12"/>
        <v>gksmf2609</v>
      </c>
      <c r="E89">
        <f>Sheet1!F88</f>
        <v>14</v>
      </c>
      <c r="F89">
        <f>VLOOKUP(Sheet1!G88,Sheet3!$B$1:$C$2,2,FALSE)</f>
        <v>2</v>
      </c>
      <c r="G89">
        <f>VLOOKUP(Sheet1!H88,Sheet3!$B$52:$C$74,2,0)</f>
        <v>4</v>
      </c>
      <c r="H89">
        <f>VLOOKUP(Sheet1!I88,Sheet3!$B$5:$C$9,2,FALSE)</f>
        <v>1</v>
      </c>
      <c r="I89">
        <v>5</v>
      </c>
      <c r="K89">
        <f>Sheet1!K88</f>
        <v>9</v>
      </c>
      <c r="L89">
        <f>Sheet1!L88</f>
        <v>18</v>
      </c>
      <c r="M89" s="2">
        <v>6</v>
      </c>
      <c r="N89">
        <f>IF(ISNUMBER(SEARCH("습관적으로",Sheet1!$M88)),1,0)</f>
        <v>0</v>
      </c>
      <c r="O89">
        <f>IF(ISNUMBER(SEARCH("나에 대해 알리고 싶어서",Sheet1!$M88)),1,0)</f>
        <v>0</v>
      </c>
      <c r="P89">
        <f>IF(ISNUMBER(SEARCH("새로운 소식을 알리고 싶어서",Sheet1!$M88)),1,0)</f>
        <v>0</v>
      </c>
      <c r="Q89">
        <f>IF(ISNUMBER(SEARCH("주변 사람들과 관계 맺고 싶어서",Sheet1!$M88)),1,0)</f>
        <v>0</v>
      </c>
      <c r="R89">
        <f>IF(ISNUMBER(SEARCH("다른 사람들과 감정을 공유하고 싶어서",Sheet1!$M88)),1,0)</f>
        <v>0</v>
      </c>
      <c r="S89">
        <f>IF(ISNUMBER(SEARCH("재미있어서",Sheet1!$M88)),1,0)</f>
        <v>1</v>
      </c>
      <c r="T89">
        <f t="shared" si="11"/>
        <v>0</v>
      </c>
      <c r="V89" s="2">
        <v>1</v>
      </c>
      <c r="X89">
        <f>IF(ISNUMBER(SEARCH("me2day 웹페이지",Sheet1!$N88)),1,0)</f>
        <v>1</v>
      </c>
      <c r="Y89">
        <f>IF(ISNUMBER(SEARCH("핸드폰",Sheet1!$N88)),1,0)</f>
        <v>0</v>
      </c>
      <c r="Z89">
        <f>IF(ISNUMBER(SEARCH("블로그",Sheet1!$N88)),1,0)</f>
        <v>0</v>
      </c>
      <c r="AA89">
        <f>IF(ISNUMBER(SEARCH("개인 포탈 서비스",Sheet1!$N88)),1,0)</f>
        <v>0</v>
      </c>
      <c r="AB89">
        <f>IF(ISNUMBER(SEARCH("me2day 어플리케이션",Sheet1!$N88)),1,0)</f>
        <v>0</v>
      </c>
      <c r="AC89">
        <f t="shared" si="7"/>
        <v>0</v>
      </c>
      <c r="AD89">
        <f>IF(Sheet1!O88="있다",1,2)</f>
        <v>2</v>
      </c>
      <c r="AE89">
        <f>Sheet1!P88</f>
        <v>5</v>
      </c>
      <c r="AF89" s="2">
        <v>1</v>
      </c>
      <c r="AH89">
        <f>IF(ISNUMBER(SEARCH("주변 사람들의 소식",Sheet1!$Q88)),1,0)</f>
        <v>1</v>
      </c>
      <c r="AI89">
        <f>IF(ISNUMBER(SEARCH("관심 분야에 대한 소식",Sheet1!$Q88)),1,0)</f>
        <v>0</v>
      </c>
      <c r="AJ89">
        <f>IF(ISNUMBER(SEARCH("관심 분야는 아니지만 사회적 이슈에 대한 소식",Sheet1!$Q88)),1,0)</f>
        <v>0</v>
      </c>
      <c r="AK89">
        <f>IF(ISNUMBER(SEARCH("업무와 관련된 소식",Sheet1!$Q88)),1,0)</f>
        <v>0</v>
      </c>
      <c r="AL89">
        <f t="shared" si="8"/>
        <v>0</v>
      </c>
      <c r="AM89">
        <f>Sheet1!R88</f>
        <v>5</v>
      </c>
      <c r="AN89">
        <v>2</v>
      </c>
      <c r="AP89">
        <f>IF(ISNUMBER(SEARCH("오프라인에서의 친구 관계와 같다",Sheet1!$S88)),1,0)</f>
        <v>0</v>
      </c>
      <c r="AQ89">
        <f>IF(ISNUMBER(SEARCH("오프라인에서의 친구와는 다르지만 친밀감을 나누는 관계이다",Sheet1!$S88)),1,0)</f>
        <v>1</v>
      </c>
      <c r="AR89">
        <f>IF(ISNUMBER(SEARCH("새로운 정보나 글을 주고 받는 관계이다",Sheet1!$S88)),1,0)</f>
        <v>0</v>
      </c>
      <c r="AS89">
        <f>IF(ISNUMBER(SEARCH("단지 친구 신청과 수락으로 이루어진 형식적인 관계이다",Sheet1!$S88)),1,0)</f>
        <v>0</v>
      </c>
      <c r="AT89">
        <f>IF(ISNUMBER(SEARCH("아무 관계도 아니다",Sheet1!$S88)),1,0)</f>
        <v>0</v>
      </c>
      <c r="AU89">
        <f t="shared" si="9"/>
        <v>0</v>
      </c>
      <c r="AV89">
        <v>3</v>
      </c>
      <c r="AX89">
        <f>IF(ISNUMBER(SEARCH("미투데이 서비스 이용은 정보를 얻기 위함이다",Sheet1!$T88)),1,0)</f>
        <v>0</v>
      </c>
      <c r="AY89">
        <f>IF(ISNUMBER(SEARCH("미투데이 서비스 이용은 오락을 추구하기 위함이다",Sheet1!$T88)),1,0)</f>
        <v>0</v>
      </c>
      <c r="AZ89">
        <f>IF(ISNUMBER(SEARCH("미투데이 서비스 이용은 대인관계 형성과 확충을 위함이다",Sheet1!$T88)),1,0)</f>
        <v>1</v>
      </c>
      <c r="BA89">
        <f>IF(ISNUMBER(SEARCH("미투데이 서비스 이용은  직장(혹은 특정 그룹) 내 커뮤니케이션을 위함이다",Sheet1!$T88)),1,0)</f>
        <v>0</v>
      </c>
      <c r="BB89">
        <f t="shared" si="10"/>
        <v>0</v>
      </c>
      <c r="BC89">
        <f>Sheet1!U88</f>
        <v>4</v>
      </c>
      <c r="BD89">
        <f>Sheet1!V88</f>
        <v>5</v>
      </c>
      <c r="BE89">
        <f>Sheet1!W88</f>
        <v>4</v>
      </c>
      <c r="BF89">
        <f>Sheet1!X88</f>
        <v>4</v>
      </c>
      <c r="BG89">
        <f>Sheet1!Y88</f>
        <v>5</v>
      </c>
      <c r="BH89">
        <f>Sheet1!Z88</f>
        <v>4</v>
      </c>
      <c r="BI89">
        <f>Sheet1!AA88</f>
        <v>3</v>
      </c>
      <c r="BJ89">
        <f>Sheet1!AB88</f>
        <v>4</v>
      </c>
      <c r="BK89">
        <f>Sheet1!AC88</f>
        <v>4</v>
      </c>
      <c r="BL89">
        <f>Sheet1!AD88</f>
        <v>4</v>
      </c>
      <c r="BM89">
        <f>Sheet1!AE88</f>
        <v>5</v>
      </c>
      <c r="BN89">
        <f>Sheet1!AF88</f>
        <v>6</v>
      </c>
      <c r="BO89">
        <f>Sheet1!AG88</f>
        <v>6</v>
      </c>
      <c r="BP89">
        <f>Sheet1!AH88</f>
        <v>5</v>
      </c>
      <c r="BQ89">
        <f>Sheet1!AI88</f>
        <v>7</v>
      </c>
      <c r="BR89">
        <f>Sheet1!AJ88</f>
        <v>6</v>
      </c>
      <c r="BS89">
        <f>Sheet1!AK88</f>
        <v>6</v>
      </c>
      <c r="BT89">
        <f>Sheet1!AL88</f>
        <v>5</v>
      </c>
      <c r="BU89">
        <f>Sheet1!AM88</f>
        <v>5</v>
      </c>
      <c r="BV89">
        <f>Sheet1!AN88</f>
        <v>6</v>
      </c>
      <c r="BW89">
        <f>Sheet1!AO88</f>
        <v>5</v>
      </c>
      <c r="BX89">
        <f>Sheet1!AP88</f>
        <v>6</v>
      </c>
      <c r="BY89">
        <f>Sheet1!AQ88</f>
        <v>5</v>
      </c>
      <c r="BZ89">
        <f>Sheet1!AR88</f>
        <v>6</v>
      </c>
      <c r="CA89">
        <f>Sheet1!AS88</f>
        <v>7</v>
      </c>
      <c r="CB89">
        <f>Sheet1!AT88</f>
        <v>4</v>
      </c>
      <c r="CC89">
        <f>Sheet1!AU88</f>
        <v>4</v>
      </c>
      <c r="CD89">
        <f>Sheet1!AV88</f>
        <v>5</v>
      </c>
      <c r="CE89">
        <f>Sheet1!AW88</f>
        <v>5</v>
      </c>
      <c r="CF89">
        <f>Sheet1!AX88</f>
        <v>3</v>
      </c>
      <c r="CG89">
        <f>Sheet1!AY88</f>
        <v>4</v>
      </c>
      <c r="CH89">
        <f>Sheet1!AZ88</f>
        <v>3</v>
      </c>
      <c r="CI89">
        <f>Sheet1!BA88</f>
        <v>5</v>
      </c>
      <c r="CJ89">
        <f>Sheet1!BB88</f>
        <v>4</v>
      </c>
      <c r="CK89">
        <f>Sheet1!BC88</f>
        <v>4</v>
      </c>
      <c r="CL89">
        <f>Sheet1!BD88</f>
        <v>4</v>
      </c>
      <c r="CM89">
        <f>Sheet1!BE88</f>
        <v>4</v>
      </c>
      <c r="CN89">
        <f>Sheet1!BF88</f>
        <v>4</v>
      </c>
      <c r="CO89">
        <f>Sheet1!BG88</f>
        <v>5</v>
      </c>
      <c r="CP89">
        <f>Sheet1!BH88</f>
        <v>7</v>
      </c>
      <c r="CQ89">
        <f>Sheet1!BI88</f>
        <v>6</v>
      </c>
      <c r="CR89">
        <f>Sheet1!BJ88</f>
        <v>6</v>
      </c>
      <c r="CS89">
        <f>Sheet1!BK88</f>
        <v>3</v>
      </c>
      <c r="CT89">
        <f>Sheet1!BL88</f>
        <v>2</v>
      </c>
    </row>
    <row r="90" spans="1:98">
      <c r="A90">
        <f>Sheet1!A89</f>
        <v>89</v>
      </c>
      <c r="B90" t="str">
        <f>Sheet1!B89</f>
        <v>9/29/2009 22:34:10</v>
      </c>
      <c r="C90" t="str">
        <f>Sheet1!E89</f>
        <v>aspeat</v>
      </c>
      <c r="D90" t="str">
        <f t="shared" si="12"/>
        <v>aspeat</v>
      </c>
      <c r="E90">
        <f>Sheet1!F89</f>
        <v>21</v>
      </c>
      <c r="F90">
        <f>VLOOKUP(Sheet1!G89,Sheet3!$B$1:$C$2,2,FALSE)</f>
        <v>1</v>
      </c>
      <c r="G90">
        <f>VLOOKUP(Sheet1!H89,Sheet3!$B$52:$C$74,2,0)</f>
        <v>2</v>
      </c>
      <c r="H90">
        <f>VLOOKUP(Sheet1!I89,Sheet3!$B$5:$C$9,2,FALSE)</f>
        <v>1</v>
      </c>
      <c r="I90">
        <v>4</v>
      </c>
      <c r="K90">
        <f>Sheet1!K89</f>
        <v>3</v>
      </c>
      <c r="L90">
        <f>Sheet1!L89</f>
        <v>10</v>
      </c>
      <c r="M90" s="2" t="s">
        <v>776</v>
      </c>
      <c r="N90">
        <f>IF(ISNUMBER(SEARCH("습관적으로",Sheet1!$M89)),1,0)</f>
        <v>1</v>
      </c>
      <c r="O90">
        <f>IF(ISNUMBER(SEARCH("나에 대해 알리고 싶어서",Sheet1!$M89)),1,0)</f>
        <v>0</v>
      </c>
      <c r="P90">
        <f>IF(ISNUMBER(SEARCH("새로운 소식을 알리고 싶어서",Sheet1!$M89)),1,0)</f>
        <v>0</v>
      </c>
      <c r="Q90">
        <f>IF(ISNUMBER(SEARCH("주변 사람들과 관계 맺고 싶어서",Sheet1!$M89)),1,0)</f>
        <v>0</v>
      </c>
      <c r="R90">
        <f>IF(ISNUMBER(SEARCH("다른 사람들과 감정을 공유하고 싶어서",Sheet1!$M89)),1,0)</f>
        <v>1</v>
      </c>
      <c r="S90">
        <f>IF(ISNUMBER(SEARCH("재미있어서",Sheet1!$M89)),1,0)</f>
        <v>1</v>
      </c>
      <c r="T90">
        <f t="shared" si="11"/>
        <v>0</v>
      </c>
      <c r="V90" s="2" t="s">
        <v>877</v>
      </c>
      <c r="X90">
        <f>IF(ISNUMBER(SEARCH("me2day 웹페이지",Sheet1!$N89)),1,0)</f>
        <v>1</v>
      </c>
      <c r="Y90">
        <f>IF(ISNUMBER(SEARCH("핸드폰",Sheet1!$N89)),1,0)</f>
        <v>1</v>
      </c>
      <c r="Z90">
        <f>IF(ISNUMBER(SEARCH("블로그",Sheet1!$N89)),1,0)</f>
        <v>0</v>
      </c>
      <c r="AA90">
        <f>IF(ISNUMBER(SEARCH("개인 포탈 서비스",Sheet1!$N89)),1,0)</f>
        <v>0</v>
      </c>
      <c r="AB90">
        <f>IF(ISNUMBER(SEARCH("me2day 어플리케이션",Sheet1!$N89)),1,0)</f>
        <v>0</v>
      </c>
      <c r="AC90">
        <f t="shared" si="7"/>
        <v>0</v>
      </c>
      <c r="AD90">
        <f>IF(Sheet1!O89="있다",1,2)</f>
        <v>1</v>
      </c>
      <c r="AE90">
        <f>Sheet1!P89</f>
        <v>5</v>
      </c>
      <c r="AF90" s="2" t="s">
        <v>877</v>
      </c>
      <c r="AH90">
        <f>IF(ISNUMBER(SEARCH("주변 사람들의 소식",Sheet1!$Q89)),1,0)</f>
        <v>1</v>
      </c>
      <c r="AI90">
        <f>IF(ISNUMBER(SEARCH("관심 분야에 대한 소식",Sheet1!$Q89)),1,0)</f>
        <v>1</v>
      </c>
      <c r="AJ90">
        <f>IF(ISNUMBER(SEARCH("관심 분야는 아니지만 사회적 이슈에 대한 소식",Sheet1!$Q89)),1,0)</f>
        <v>0</v>
      </c>
      <c r="AK90">
        <f>IF(ISNUMBER(SEARCH("업무와 관련된 소식",Sheet1!$Q89)),1,0)</f>
        <v>0</v>
      </c>
      <c r="AL90">
        <f t="shared" si="8"/>
        <v>0</v>
      </c>
      <c r="AM90">
        <f>Sheet1!R89</f>
        <v>5</v>
      </c>
      <c r="AN90" t="s">
        <v>876</v>
      </c>
      <c r="AP90">
        <f>IF(ISNUMBER(SEARCH("오프라인에서의 친구 관계와 같다",Sheet1!$S89)),1,0)</f>
        <v>0</v>
      </c>
      <c r="AQ90">
        <f>IF(ISNUMBER(SEARCH("오프라인에서의 친구와는 다르지만 친밀감을 나누는 관계이다",Sheet1!$S89)),1,0)</f>
        <v>1</v>
      </c>
      <c r="AR90">
        <f>IF(ISNUMBER(SEARCH("새로운 정보나 글을 주고 받는 관계이다",Sheet1!$S89)),1,0)</f>
        <v>1</v>
      </c>
      <c r="AS90">
        <f>IF(ISNUMBER(SEARCH("단지 친구 신청과 수락으로 이루어진 형식적인 관계이다",Sheet1!$S89)),1,0)</f>
        <v>0</v>
      </c>
      <c r="AT90">
        <f>IF(ISNUMBER(SEARCH("아무 관계도 아니다",Sheet1!$S89)),1,0)</f>
        <v>0</v>
      </c>
      <c r="AU90">
        <f t="shared" si="9"/>
        <v>0</v>
      </c>
      <c r="AV90">
        <v>1</v>
      </c>
      <c r="AX90">
        <f>IF(ISNUMBER(SEARCH("미투데이 서비스 이용은 정보를 얻기 위함이다",Sheet1!$T89)),1,0)</f>
        <v>1</v>
      </c>
      <c r="AY90">
        <f>IF(ISNUMBER(SEARCH("미투데이 서비스 이용은 오락을 추구하기 위함이다",Sheet1!$T89)),1,0)</f>
        <v>0</v>
      </c>
      <c r="AZ90">
        <f>IF(ISNUMBER(SEARCH("미투데이 서비스 이용은 대인관계 형성과 확충을 위함이다",Sheet1!$T89)),1,0)</f>
        <v>0</v>
      </c>
      <c r="BA90">
        <f>IF(ISNUMBER(SEARCH("미투데이 서비스 이용은  직장(혹은 특정 그룹) 내 커뮤니케이션을 위함이다",Sheet1!$T89)),1,0)</f>
        <v>0</v>
      </c>
      <c r="BB90">
        <f t="shared" si="10"/>
        <v>0</v>
      </c>
      <c r="BC90">
        <f>Sheet1!U89</f>
        <v>5</v>
      </c>
      <c r="BD90">
        <f>Sheet1!V89</f>
        <v>5</v>
      </c>
      <c r="BE90">
        <f>Sheet1!W89</f>
        <v>5</v>
      </c>
      <c r="BF90">
        <f>Sheet1!X89</f>
        <v>6</v>
      </c>
      <c r="BG90">
        <f>Sheet1!Y89</f>
        <v>6</v>
      </c>
      <c r="BH90">
        <f>Sheet1!Z89</f>
        <v>6</v>
      </c>
      <c r="BI90">
        <f>Sheet1!AA89</f>
        <v>5</v>
      </c>
      <c r="BJ90">
        <f>Sheet1!AB89</f>
        <v>4</v>
      </c>
      <c r="BK90">
        <f>Sheet1!AC89</f>
        <v>6</v>
      </c>
      <c r="BL90">
        <f>Sheet1!AD89</f>
        <v>5</v>
      </c>
      <c r="BM90">
        <f>Sheet1!AE89</f>
        <v>7</v>
      </c>
      <c r="BN90">
        <f>Sheet1!AF89</f>
        <v>6</v>
      </c>
      <c r="BO90">
        <f>Sheet1!AG89</f>
        <v>6</v>
      </c>
      <c r="BP90">
        <f>Sheet1!AH89</f>
        <v>5</v>
      </c>
      <c r="BQ90">
        <f>Sheet1!AI89</f>
        <v>6</v>
      </c>
      <c r="BR90">
        <f>Sheet1!AJ89</f>
        <v>6</v>
      </c>
      <c r="BS90">
        <f>Sheet1!AK89</f>
        <v>5</v>
      </c>
      <c r="BT90">
        <f>Sheet1!AL89</f>
        <v>6</v>
      </c>
      <c r="BU90">
        <f>Sheet1!AM89</f>
        <v>7</v>
      </c>
      <c r="BV90">
        <f>Sheet1!AN89</f>
        <v>5</v>
      </c>
      <c r="BW90">
        <f>Sheet1!AO89</f>
        <v>7</v>
      </c>
      <c r="BX90">
        <f>Sheet1!AP89</f>
        <v>7</v>
      </c>
      <c r="BY90">
        <f>Sheet1!AQ89</f>
        <v>7</v>
      </c>
      <c r="BZ90">
        <f>Sheet1!AR89</f>
        <v>7</v>
      </c>
      <c r="CA90">
        <f>Sheet1!AS89</f>
        <v>7</v>
      </c>
      <c r="CB90">
        <f>Sheet1!AT89</f>
        <v>6</v>
      </c>
      <c r="CC90">
        <f>Sheet1!AU89</f>
        <v>7</v>
      </c>
      <c r="CD90">
        <f>Sheet1!AV89</f>
        <v>7</v>
      </c>
      <c r="CE90">
        <f>Sheet1!AW89</f>
        <v>7</v>
      </c>
      <c r="CF90">
        <f>Sheet1!AX89</f>
        <v>5</v>
      </c>
      <c r="CG90">
        <f>Sheet1!AY89</f>
        <v>3</v>
      </c>
      <c r="CH90">
        <f>Sheet1!AZ89</f>
        <v>4</v>
      </c>
      <c r="CI90">
        <f>Sheet1!BA89</f>
        <v>5</v>
      </c>
      <c r="CJ90">
        <f>Sheet1!BB89</f>
        <v>6</v>
      </c>
      <c r="CK90">
        <f>Sheet1!BC89</f>
        <v>6</v>
      </c>
      <c r="CL90">
        <f>Sheet1!BD89</f>
        <v>5</v>
      </c>
      <c r="CM90">
        <f>Sheet1!BE89</f>
        <v>5</v>
      </c>
      <c r="CN90">
        <f>Sheet1!BF89</f>
        <v>5</v>
      </c>
      <c r="CO90">
        <f>Sheet1!BG89</f>
        <v>6</v>
      </c>
      <c r="CP90">
        <f>Sheet1!BH89</f>
        <v>7</v>
      </c>
      <c r="CQ90">
        <f>Sheet1!BI89</f>
        <v>7</v>
      </c>
      <c r="CR90">
        <f>Sheet1!BJ89</f>
        <v>7</v>
      </c>
      <c r="CS90">
        <f>Sheet1!BK89</f>
        <v>5</v>
      </c>
      <c r="CT90">
        <f>Sheet1!BL89</f>
        <v>5</v>
      </c>
    </row>
    <row r="91" spans="1:98">
      <c r="A91">
        <f>Sheet1!A90</f>
        <v>90</v>
      </c>
      <c r="B91" t="str">
        <f>Sheet1!B90</f>
        <v>9/29/2009 22:35:39</v>
      </c>
      <c r="C91" t="str">
        <f>Sheet1!E90</f>
        <v>briont</v>
      </c>
      <c r="D91" t="str">
        <f t="shared" si="12"/>
        <v>briont</v>
      </c>
      <c r="E91">
        <f>Sheet1!F90</f>
        <v>15</v>
      </c>
      <c r="F91">
        <f>VLOOKUP(Sheet1!G90,Sheet3!$B$1:$C$2,2,FALSE)</f>
        <v>1</v>
      </c>
      <c r="G91">
        <f>VLOOKUP(Sheet1!H90,Sheet3!$B$52:$C$74,2,0)</f>
        <v>4</v>
      </c>
      <c r="H91">
        <f>VLOOKUP(Sheet1!I90,Sheet3!$B$5:$C$9,2,FALSE)</f>
        <v>1</v>
      </c>
      <c r="I91">
        <v>5</v>
      </c>
      <c r="K91">
        <f>Sheet1!K90</f>
        <v>1</v>
      </c>
      <c r="L91">
        <f>Sheet1!L90</f>
        <v>1</v>
      </c>
      <c r="M91" s="2">
        <v>4</v>
      </c>
      <c r="N91">
        <f>IF(ISNUMBER(SEARCH("습관적으로",Sheet1!$M90)),1,0)</f>
        <v>0</v>
      </c>
      <c r="O91">
        <f>IF(ISNUMBER(SEARCH("나에 대해 알리고 싶어서",Sheet1!$M90)),1,0)</f>
        <v>0</v>
      </c>
      <c r="P91">
        <f>IF(ISNUMBER(SEARCH("새로운 소식을 알리고 싶어서",Sheet1!$M90)),1,0)</f>
        <v>0</v>
      </c>
      <c r="Q91">
        <f>IF(ISNUMBER(SEARCH("주변 사람들과 관계 맺고 싶어서",Sheet1!$M90)),1,0)</f>
        <v>1</v>
      </c>
      <c r="R91">
        <f>IF(ISNUMBER(SEARCH("다른 사람들과 감정을 공유하고 싶어서",Sheet1!$M90)),1,0)</f>
        <v>0</v>
      </c>
      <c r="S91">
        <f>IF(ISNUMBER(SEARCH("재미있어서",Sheet1!$M90)),1,0)</f>
        <v>0</v>
      </c>
      <c r="T91">
        <f t="shared" si="11"/>
        <v>0</v>
      </c>
      <c r="V91" s="2" t="s">
        <v>877</v>
      </c>
      <c r="X91">
        <f>IF(ISNUMBER(SEARCH("me2day 웹페이지",Sheet1!$N90)),1,0)</f>
        <v>1</v>
      </c>
      <c r="Y91">
        <f>IF(ISNUMBER(SEARCH("핸드폰",Sheet1!$N90)),1,0)</f>
        <v>1</v>
      </c>
      <c r="Z91">
        <f>IF(ISNUMBER(SEARCH("블로그",Sheet1!$N90)),1,0)</f>
        <v>0</v>
      </c>
      <c r="AA91">
        <f>IF(ISNUMBER(SEARCH("개인 포탈 서비스",Sheet1!$N90)),1,0)</f>
        <v>0</v>
      </c>
      <c r="AB91">
        <f>IF(ISNUMBER(SEARCH("me2day 어플리케이션",Sheet1!$N90)),1,0)</f>
        <v>0</v>
      </c>
      <c r="AC91">
        <f t="shared" si="7"/>
        <v>0</v>
      </c>
      <c r="AD91">
        <f>IF(Sheet1!O90="있다",1,2)</f>
        <v>2</v>
      </c>
      <c r="AE91">
        <f>Sheet1!P90</f>
        <v>5</v>
      </c>
      <c r="AF91" s="2">
        <v>2</v>
      </c>
      <c r="AH91">
        <f>IF(ISNUMBER(SEARCH("주변 사람들의 소식",Sheet1!$Q90)),1,0)</f>
        <v>0</v>
      </c>
      <c r="AI91">
        <f>IF(ISNUMBER(SEARCH("관심 분야에 대한 소식",Sheet1!$Q90)),1,0)</f>
        <v>1</v>
      </c>
      <c r="AJ91">
        <f>IF(ISNUMBER(SEARCH("관심 분야는 아니지만 사회적 이슈에 대한 소식",Sheet1!$Q90)),1,0)</f>
        <v>0</v>
      </c>
      <c r="AK91">
        <f>IF(ISNUMBER(SEARCH("업무와 관련된 소식",Sheet1!$Q90)),1,0)</f>
        <v>0</v>
      </c>
      <c r="AL91">
        <f t="shared" si="8"/>
        <v>0</v>
      </c>
      <c r="AM91">
        <f>Sheet1!R90</f>
        <v>4</v>
      </c>
      <c r="AN91" t="s">
        <v>876</v>
      </c>
      <c r="AP91">
        <f>IF(ISNUMBER(SEARCH("오프라인에서의 친구 관계와 같다",Sheet1!$S90)),1,0)</f>
        <v>0</v>
      </c>
      <c r="AQ91">
        <f>IF(ISNUMBER(SEARCH("오프라인에서의 친구와는 다르지만 친밀감을 나누는 관계이다",Sheet1!$S90)),1,0)</f>
        <v>1</v>
      </c>
      <c r="AR91">
        <f>IF(ISNUMBER(SEARCH("새로운 정보나 글을 주고 받는 관계이다",Sheet1!$S90)),1,0)</f>
        <v>1</v>
      </c>
      <c r="AS91">
        <f>IF(ISNUMBER(SEARCH("단지 친구 신청과 수락으로 이루어진 형식적인 관계이다",Sheet1!$S90)),1,0)</f>
        <v>0</v>
      </c>
      <c r="AT91">
        <f>IF(ISNUMBER(SEARCH("아무 관계도 아니다",Sheet1!$S90)),1,0)</f>
        <v>0</v>
      </c>
      <c r="AU91">
        <f t="shared" si="9"/>
        <v>0</v>
      </c>
      <c r="AV91" t="s">
        <v>786</v>
      </c>
      <c r="AX91">
        <f>IF(ISNUMBER(SEARCH("미투데이 서비스 이용은 정보를 얻기 위함이다",Sheet1!$T90)),1,0)</f>
        <v>1</v>
      </c>
      <c r="AY91">
        <f>IF(ISNUMBER(SEARCH("미투데이 서비스 이용은 오락을 추구하기 위함이다",Sheet1!$T90)),1,0)</f>
        <v>0</v>
      </c>
      <c r="AZ91">
        <f>IF(ISNUMBER(SEARCH("미투데이 서비스 이용은 대인관계 형성과 확충을 위함이다",Sheet1!$T90)),1,0)</f>
        <v>1</v>
      </c>
      <c r="BA91">
        <f>IF(ISNUMBER(SEARCH("미투데이 서비스 이용은  직장(혹은 특정 그룹) 내 커뮤니케이션을 위함이다",Sheet1!$T90)),1,0)</f>
        <v>0</v>
      </c>
      <c r="BB91">
        <f t="shared" si="10"/>
        <v>0</v>
      </c>
      <c r="BC91">
        <f>Sheet1!U90</f>
        <v>4</v>
      </c>
      <c r="BD91">
        <f>Sheet1!V90</f>
        <v>6</v>
      </c>
      <c r="BE91">
        <f>Sheet1!W90</f>
        <v>3</v>
      </c>
      <c r="BF91">
        <f>Sheet1!X90</f>
        <v>4</v>
      </c>
      <c r="BG91">
        <f>Sheet1!Y90</f>
        <v>3</v>
      </c>
      <c r="BH91">
        <f>Sheet1!Z90</f>
        <v>4</v>
      </c>
      <c r="BI91">
        <f>Sheet1!AA90</f>
        <v>5</v>
      </c>
      <c r="BJ91">
        <f>Sheet1!AB90</f>
        <v>3</v>
      </c>
      <c r="BK91">
        <f>Sheet1!AC90</f>
        <v>4</v>
      </c>
      <c r="BL91">
        <f>Sheet1!AD90</f>
        <v>3</v>
      </c>
      <c r="BM91">
        <f>Sheet1!AE90</f>
        <v>5</v>
      </c>
      <c r="BN91">
        <f>Sheet1!AF90</f>
        <v>3</v>
      </c>
      <c r="BO91">
        <f>Sheet1!AG90</f>
        <v>6</v>
      </c>
      <c r="BP91">
        <f>Sheet1!AH90</f>
        <v>4</v>
      </c>
      <c r="BQ91">
        <f>Sheet1!AI90</f>
        <v>3</v>
      </c>
      <c r="BR91">
        <f>Sheet1!AJ90</f>
        <v>5</v>
      </c>
      <c r="BS91">
        <f>Sheet1!AK90</f>
        <v>4</v>
      </c>
      <c r="BT91">
        <f>Sheet1!AL90</f>
        <v>2</v>
      </c>
      <c r="BU91">
        <f>Sheet1!AM90</f>
        <v>6</v>
      </c>
      <c r="BV91">
        <f>Sheet1!AN90</f>
        <v>4</v>
      </c>
      <c r="BW91">
        <f>Sheet1!AO90</f>
        <v>2</v>
      </c>
      <c r="BX91">
        <f>Sheet1!AP90</f>
        <v>6</v>
      </c>
      <c r="BY91">
        <f>Sheet1!AQ90</f>
        <v>4</v>
      </c>
      <c r="BZ91">
        <f>Sheet1!AR90</f>
        <v>6</v>
      </c>
      <c r="CA91">
        <f>Sheet1!AS90</f>
        <v>3</v>
      </c>
      <c r="CB91">
        <f>Sheet1!AT90</f>
        <v>6</v>
      </c>
      <c r="CC91">
        <f>Sheet1!AU90</f>
        <v>3</v>
      </c>
      <c r="CD91">
        <f>Sheet1!AV90</f>
        <v>4</v>
      </c>
      <c r="CE91">
        <f>Sheet1!AW90</f>
        <v>5</v>
      </c>
      <c r="CF91">
        <f>Sheet1!AX90</f>
        <v>6</v>
      </c>
      <c r="CG91">
        <f>Sheet1!AY90</f>
        <v>3</v>
      </c>
      <c r="CH91">
        <f>Sheet1!AZ90</f>
        <v>5</v>
      </c>
      <c r="CI91">
        <f>Sheet1!BA90</f>
        <v>5</v>
      </c>
      <c r="CJ91">
        <f>Sheet1!BB90</f>
        <v>3</v>
      </c>
      <c r="CK91">
        <f>Sheet1!BC90</f>
        <v>4</v>
      </c>
      <c r="CL91">
        <f>Sheet1!BD90</f>
        <v>5</v>
      </c>
      <c r="CM91">
        <f>Sheet1!BE90</f>
        <v>4</v>
      </c>
      <c r="CN91">
        <f>Sheet1!BF90</f>
        <v>5</v>
      </c>
      <c r="CO91">
        <f>Sheet1!BG90</f>
        <v>3</v>
      </c>
      <c r="CP91">
        <f>Sheet1!BH90</f>
        <v>3</v>
      </c>
      <c r="CQ91">
        <f>Sheet1!BI90</f>
        <v>4</v>
      </c>
      <c r="CR91">
        <f>Sheet1!BJ90</f>
        <v>4</v>
      </c>
      <c r="CS91">
        <f>Sheet1!BK90</f>
        <v>5</v>
      </c>
      <c r="CT91">
        <f>Sheet1!BL90</f>
        <v>6</v>
      </c>
    </row>
    <row r="92" spans="1:98">
      <c r="A92">
        <f>Sheet1!A91</f>
        <v>91</v>
      </c>
      <c r="B92" t="str">
        <f>Sheet1!B91</f>
        <v>9/29/2009 22:39:01</v>
      </c>
      <c r="C92" t="str">
        <f>Sheet1!E91</f>
        <v>quartz2</v>
      </c>
      <c r="D92" t="str">
        <f t="shared" si="12"/>
        <v>quartz2</v>
      </c>
      <c r="E92">
        <f>Sheet1!F91</f>
        <v>27</v>
      </c>
      <c r="F92">
        <f>VLOOKUP(Sheet1!G91,Sheet3!$B$1:$C$2,2,FALSE)</f>
        <v>2</v>
      </c>
      <c r="G92">
        <f>VLOOKUP(Sheet1!H91,Sheet3!$B$52:$C$74,2,0)</f>
        <v>8</v>
      </c>
      <c r="H92">
        <f>VLOOKUP(Sheet1!I91,Sheet3!$B$5:$C$9,2,FALSE)</f>
        <v>1</v>
      </c>
      <c r="I92">
        <v>4</v>
      </c>
      <c r="K92">
        <f>Sheet1!K91</f>
        <v>2</v>
      </c>
      <c r="L92">
        <f>Sheet1!L91</f>
        <v>5</v>
      </c>
      <c r="M92" s="2" t="s">
        <v>795</v>
      </c>
      <c r="N92">
        <f>IF(ISNUMBER(SEARCH("습관적으로",Sheet1!$M91)),1,0)</f>
        <v>1</v>
      </c>
      <c r="O92">
        <f>IF(ISNUMBER(SEARCH("나에 대해 알리고 싶어서",Sheet1!$M91)),1,0)</f>
        <v>1</v>
      </c>
      <c r="P92">
        <f>IF(ISNUMBER(SEARCH("새로운 소식을 알리고 싶어서",Sheet1!$M91)),1,0)</f>
        <v>0</v>
      </c>
      <c r="Q92">
        <f>IF(ISNUMBER(SEARCH("주변 사람들과 관계 맺고 싶어서",Sheet1!$M91)),1,0)</f>
        <v>1</v>
      </c>
      <c r="R92">
        <f>IF(ISNUMBER(SEARCH("다른 사람들과 감정을 공유하고 싶어서",Sheet1!$M91)),1,0)</f>
        <v>1</v>
      </c>
      <c r="S92">
        <f>IF(ISNUMBER(SEARCH("재미있어서",Sheet1!$M91)),1,0)</f>
        <v>0</v>
      </c>
      <c r="T92">
        <f t="shared" si="11"/>
        <v>0</v>
      </c>
      <c r="V92" s="2">
        <v>1</v>
      </c>
      <c r="X92">
        <f>IF(ISNUMBER(SEARCH("me2day 웹페이지",Sheet1!$N91)),1,0)</f>
        <v>1</v>
      </c>
      <c r="Y92">
        <f>IF(ISNUMBER(SEARCH("핸드폰",Sheet1!$N91)),1,0)</f>
        <v>0</v>
      </c>
      <c r="Z92">
        <f>IF(ISNUMBER(SEARCH("블로그",Sheet1!$N91)),1,0)</f>
        <v>0</v>
      </c>
      <c r="AA92">
        <f>IF(ISNUMBER(SEARCH("개인 포탈 서비스",Sheet1!$N91)),1,0)</f>
        <v>0</v>
      </c>
      <c r="AB92">
        <f>IF(ISNUMBER(SEARCH("me2day 어플리케이션",Sheet1!$N91)),1,0)</f>
        <v>0</v>
      </c>
      <c r="AC92">
        <f t="shared" si="7"/>
        <v>0</v>
      </c>
      <c r="AD92">
        <f>IF(Sheet1!O91="있다",1,2)</f>
        <v>1</v>
      </c>
      <c r="AE92">
        <f>Sheet1!P91</f>
        <v>4</v>
      </c>
      <c r="AF92" s="2" t="s">
        <v>825</v>
      </c>
      <c r="AH92">
        <f>IF(ISNUMBER(SEARCH("주변 사람들의 소식",Sheet1!$Q91)),1,0)</f>
        <v>1</v>
      </c>
      <c r="AI92">
        <f>IF(ISNUMBER(SEARCH("관심 분야에 대한 소식",Sheet1!$Q91)),1,0)</f>
        <v>1</v>
      </c>
      <c r="AJ92">
        <f>IF(ISNUMBER(SEARCH("관심 분야는 아니지만 사회적 이슈에 대한 소식",Sheet1!$Q91)),1,0)</f>
        <v>1</v>
      </c>
      <c r="AK92">
        <f>IF(ISNUMBER(SEARCH("업무와 관련된 소식",Sheet1!$Q91)),1,0)</f>
        <v>0</v>
      </c>
      <c r="AL92">
        <f t="shared" si="8"/>
        <v>0</v>
      </c>
      <c r="AM92">
        <f>Sheet1!R91</f>
        <v>3</v>
      </c>
      <c r="AN92">
        <v>3</v>
      </c>
      <c r="AP92">
        <f>IF(ISNUMBER(SEARCH("오프라인에서의 친구 관계와 같다",Sheet1!$S91)),1,0)</f>
        <v>0</v>
      </c>
      <c r="AQ92">
        <f>IF(ISNUMBER(SEARCH("오프라인에서의 친구와는 다르지만 친밀감을 나누는 관계이다",Sheet1!$S91)),1,0)</f>
        <v>0</v>
      </c>
      <c r="AR92">
        <f>IF(ISNUMBER(SEARCH("새로운 정보나 글을 주고 받는 관계이다",Sheet1!$S91)),1,0)</f>
        <v>1</v>
      </c>
      <c r="AS92">
        <f>IF(ISNUMBER(SEARCH("단지 친구 신청과 수락으로 이루어진 형식적인 관계이다",Sheet1!$S91)),1,0)</f>
        <v>0</v>
      </c>
      <c r="AT92">
        <f>IF(ISNUMBER(SEARCH("아무 관계도 아니다",Sheet1!$S91)),1,0)</f>
        <v>0</v>
      </c>
      <c r="AU92">
        <f t="shared" si="9"/>
        <v>0</v>
      </c>
      <c r="AV92">
        <v>3</v>
      </c>
      <c r="AX92">
        <f>IF(ISNUMBER(SEARCH("미투데이 서비스 이용은 정보를 얻기 위함이다",Sheet1!$T91)),1,0)</f>
        <v>0</v>
      </c>
      <c r="AY92">
        <f>IF(ISNUMBER(SEARCH("미투데이 서비스 이용은 오락을 추구하기 위함이다",Sheet1!$T91)),1,0)</f>
        <v>0</v>
      </c>
      <c r="AZ92">
        <f>IF(ISNUMBER(SEARCH("미투데이 서비스 이용은 대인관계 형성과 확충을 위함이다",Sheet1!$T91)),1,0)</f>
        <v>1</v>
      </c>
      <c r="BA92">
        <f>IF(ISNUMBER(SEARCH("미투데이 서비스 이용은  직장(혹은 특정 그룹) 내 커뮤니케이션을 위함이다",Sheet1!$T91)),1,0)</f>
        <v>0</v>
      </c>
      <c r="BB92">
        <f t="shared" si="10"/>
        <v>0</v>
      </c>
      <c r="BC92">
        <f>Sheet1!U91</f>
        <v>5</v>
      </c>
      <c r="BD92">
        <f>Sheet1!V91</f>
        <v>4</v>
      </c>
      <c r="BE92">
        <f>Sheet1!W91</f>
        <v>3</v>
      </c>
      <c r="BF92">
        <f>Sheet1!X91</f>
        <v>4</v>
      </c>
      <c r="BG92">
        <f>Sheet1!Y91</f>
        <v>3</v>
      </c>
      <c r="BH92">
        <f>Sheet1!Z91</f>
        <v>6</v>
      </c>
      <c r="BI92">
        <f>Sheet1!AA91</f>
        <v>2</v>
      </c>
      <c r="BJ92">
        <f>Sheet1!AB91</f>
        <v>3</v>
      </c>
      <c r="BK92">
        <f>Sheet1!AC91</f>
        <v>3</v>
      </c>
      <c r="BL92">
        <f>Sheet1!AD91</f>
        <v>4</v>
      </c>
      <c r="BM92">
        <f>Sheet1!AE91</f>
        <v>6</v>
      </c>
      <c r="BN92">
        <f>Sheet1!AF91</f>
        <v>5</v>
      </c>
      <c r="BO92">
        <f>Sheet1!AG91</f>
        <v>6</v>
      </c>
      <c r="BP92">
        <f>Sheet1!AH91</f>
        <v>5</v>
      </c>
      <c r="BQ92">
        <f>Sheet1!AI91</f>
        <v>7</v>
      </c>
      <c r="BR92">
        <f>Sheet1!AJ91</f>
        <v>5</v>
      </c>
      <c r="BS92">
        <f>Sheet1!AK91</f>
        <v>7</v>
      </c>
      <c r="BT92">
        <f>Sheet1!AL91</f>
        <v>6</v>
      </c>
      <c r="BU92">
        <f>Sheet1!AM91</f>
        <v>6</v>
      </c>
      <c r="BV92">
        <f>Sheet1!AN91</f>
        <v>3</v>
      </c>
      <c r="BW92">
        <f>Sheet1!AO91</f>
        <v>4</v>
      </c>
      <c r="BX92">
        <f>Sheet1!AP91</f>
        <v>4</v>
      </c>
      <c r="BY92">
        <f>Sheet1!AQ91</f>
        <v>3</v>
      </c>
      <c r="BZ92">
        <f>Sheet1!AR91</f>
        <v>5</v>
      </c>
      <c r="CA92">
        <f>Sheet1!AS91</f>
        <v>5</v>
      </c>
      <c r="CB92">
        <f>Sheet1!AT91</f>
        <v>4</v>
      </c>
      <c r="CC92">
        <f>Sheet1!AU91</f>
        <v>5</v>
      </c>
      <c r="CD92">
        <f>Sheet1!AV91</f>
        <v>6</v>
      </c>
      <c r="CE92">
        <f>Sheet1!AW91</f>
        <v>4</v>
      </c>
      <c r="CF92">
        <f>Sheet1!AX91</f>
        <v>3</v>
      </c>
      <c r="CG92">
        <f>Sheet1!AY91</f>
        <v>5</v>
      </c>
      <c r="CH92">
        <f>Sheet1!AZ91</f>
        <v>2</v>
      </c>
      <c r="CI92">
        <f>Sheet1!BA91</f>
        <v>4</v>
      </c>
      <c r="CJ92">
        <f>Sheet1!BB91</f>
        <v>5</v>
      </c>
      <c r="CK92">
        <f>Sheet1!BC91</f>
        <v>3</v>
      </c>
      <c r="CL92">
        <f>Sheet1!BD91</f>
        <v>5</v>
      </c>
      <c r="CM92">
        <f>Sheet1!BE91</f>
        <v>4</v>
      </c>
      <c r="CN92">
        <f>Sheet1!BF91</f>
        <v>4</v>
      </c>
      <c r="CO92">
        <f>Sheet1!BG91</f>
        <v>5</v>
      </c>
      <c r="CP92">
        <f>Sheet1!BH91</f>
        <v>5</v>
      </c>
      <c r="CQ92">
        <f>Sheet1!BI91</f>
        <v>4</v>
      </c>
      <c r="CR92">
        <f>Sheet1!BJ91</f>
        <v>4</v>
      </c>
      <c r="CS92">
        <f>Sheet1!BK91</f>
        <v>6</v>
      </c>
      <c r="CT92">
        <f>Sheet1!BL91</f>
        <v>2</v>
      </c>
    </row>
    <row r="93" spans="1:98">
      <c r="A93">
        <f>Sheet1!A92</f>
        <v>92</v>
      </c>
      <c r="B93" t="str">
        <f>Sheet1!B92</f>
        <v>9/29/2009 22:39:01</v>
      </c>
      <c r="C93" t="str">
        <f>Sheet1!E92</f>
        <v>hugizin</v>
      </c>
      <c r="D93" t="str">
        <f t="shared" si="12"/>
        <v>hugizin</v>
      </c>
      <c r="E93">
        <f>Sheet1!F92</f>
        <v>28</v>
      </c>
      <c r="F93">
        <f>VLOOKUP(Sheet1!G92,Sheet3!$B$1:$C$2,2,FALSE)</f>
        <v>1</v>
      </c>
      <c r="G93">
        <f>VLOOKUP(Sheet1!H92,Sheet3!$B$52:$C$74,2,0)</f>
        <v>1</v>
      </c>
      <c r="H93">
        <f>VLOOKUP(Sheet1!I92,Sheet3!$B$5:$C$9,2,FALSE)</f>
        <v>1</v>
      </c>
      <c r="I93">
        <v>1</v>
      </c>
      <c r="K93">
        <f>Sheet1!K92</f>
        <v>2</v>
      </c>
      <c r="L93">
        <f>Sheet1!L92</f>
        <v>10</v>
      </c>
      <c r="M93" s="2" t="s">
        <v>796</v>
      </c>
      <c r="N93">
        <f>IF(ISNUMBER(SEARCH("습관적으로",Sheet1!$M92)),1,0)</f>
        <v>0</v>
      </c>
      <c r="O93">
        <f>IF(ISNUMBER(SEARCH("나에 대해 알리고 싶어서",Sheet1!$M92)),1,0)</f>
        <v>1</v>
      </c>
      <c r="P93">
        <f>IF(ISNUMBER(SEARCH("새로운 소식을 알리고 싶어서",Sheet1!$M92)),1,0)</f>
        <v>0</v>
      </c>
      <c r="Q93">
        <f>IF(ISNUMBER(SEARCH("주변 사람들과 관계 맺고 싶어서",Sheet1!$M92)),1,0)</f>
        <v>1</v>
      </c>
      <c r="R93">
        <f>IF(ISNUMBER(SEARCH("다른 사람들과 감정을 공유하고 싶어서",Sheet1!$M92)),1,0)</f>
        <v>0</v>
      </c>
      <c r="S93">
        <f>IF(ISNUMBER(SEARCH("재미있어서",Sheet1!$M92)),1,0)</f>
        <v>0</v>
      </c>
      <c r="T93">
        <f t="shared" si="11"/>
        <v>0</v>
      </c>
      <c r="V93" s="2" t="s">
        <v>877</v>
      </c>
      <c r="X93">
        <f>IF(ISNUMBER(SEARCH("me2day 웹페이지",Sheet1!$N92)),1,0)</f>
        <v>1</v>
      </c>
      <c r="Y93">
        <f>IF(ISNUMBER(SEARCH("핸드폰",Sheet1!$N92)),1,0)</f>
        <v>1</v>
      </c>
      <c r="Z93">
        <f>IF(ISNUMBER(SEARCH("블로그",Sheet1!$N92)),1,0)</f>
        <v>0</v>
      </c>
      <c r="AA93">
        <f>IF(ISNUMBER(SEARCH("개인 포탈 서비스",Sheet1!$N92)),1,0)</f>
        <v>0</v>
      </c>
      <c r="AB93">
        <f>IF(ISNUMBER(SEARCH("me2day 어플리케이션",Sheet1!$N92)),1,0)</f>
        <v>0</v>
      </c>
      <c r="AC93">
        <f t="shared" si="7"/>
        <v>0</v>
      </c>
      <c r="AD93">
        <f>IF(Sheet1!O92="있다",1,2)</f>
        <v>2</v>
      </c>
      <c r="AE93">
        <f>Sheet1!P92</f>
        <v>7</v>
      </c>
      <c r="AF93" s="2">
        <v>3</v>
      </c>
      <c r="AH93">
        <f>IF(ISNUMBER(SEARCH("주변 사람들의 소식",Sheet1!$Q92)),1,0)</f>
        <v>0</v>
      </c>
      <c r="AI93">
        <f>IF(ISNUMBER(SEARCH("관심 분야에 대한 소식",Sheet1!$Q92)),1,0)</f>
        <v>0</v>
      </c>
      <c r="AJ93">
        <f>IF(ISNUMBER(SEARCH("관심 분야는 아니지만 사회적 이슈에 대한 소식",Sheet1!$Q92)),1,0)</f>
        <v>1</v>
      </c>
      <c r="AK93">
        <f>IF(ISNUMBER(SEARCH("업무와 관련된 소식",Sheet1!$Q92)),1,0)</f>
        <v>0</v>
      </c>
      <c r="AL93">
        <f t="shared" si="8"/>
        <v>0</v>
      </c>
      <c r="AM93">
        <f>Sheet1!R92</f>
        <v>5</v>
      </c>
      <c r="AN93">
        <v>6</v>
      </c>
      <c r="AO93" t="s">
        <v>393</v>
      </c>
      <c r="AP93">
        <f>IF(ISNUMBER(SEARCH("오프라인에서의 친구 관계와 같다",Sheet1!$S92)),1,0)</f>
        <v>0</v>
      </c>
      <c r="AQ93">
        <f>IF(ISNUMBER(SEARCH("오프라인에서의 친구와는 다르지만 친밀감을 나누는 관계이다",Sheet1!$S92)),1,0)</f>
        <v>0</v>
      </c>
      <c r="AR93">
        <f>IF(ISNUMBER(SEARCH("새로운 정보나 글을 주고 받는 관계이다",Sheet1!$S92)),1,0)</f>
        <v>0</v>
      </c>
      <c r="AS93">
        <f>IF(ISNUMBER(SEARCH("단지 친구 신청과 수락으로 이루어진 형식적인 관계이다",Sheet1!$S92)),1,0)</f>
        <v>0</v>
      </c>
      <c r="AT93">
        <f>IF(ISNUMBER(SEARCH("아무 관계도 아니다",Sheet1!$S92)),1,0)</f>
        <v>0</v>
      </c>
      <c r="AU93">
        <f t="shared" si="9"/>
        <v>1</v>
      </c>
      <c r="AV93" t="s">
        <v>825</v>
      </c>
      <c r="AX93">
        <f>IF(ISNUMBER(SEARCH("미투데이 서비스 이용은 정보를 얻기 위함이다",Sheet1!$T92)),1,0)</f>
        <v>1</v>
      </c>
      <c r="AY93">
        <f>IF(ISNUMBER(SEARCH("미투데이 서비스 이용은 오락을 추구하기 위함이다",Sheet1!$T92)),1,0)</f>
        <v>1</v>
      </c>
      <c r="AZ93">
        <f>IF(ISNUMBER(SEARCH("미투데이 서비스 이용은 대인관계 형성과 확충을 위함이다",Sheet1!$T92)),1,0)</f>
        <v>1</v>
      </c>
      <c r="BA93">
        <f>IF(ISNUMBER(SEARCH("미투데이 서비스 이용은  직장(혹은 특정 그룹) 내 커뮤니케이션을 위함이다",Sheet1!$T92)),1,0)</f>
        <v>0</v>
      </c>
      <c r="BB93">
        <f t="shared" si="10"/>
        <v>0</v>
      </c>
      <c r="BC93">
        <f>Sheet1!U92</f>
        <v>4</v>
      </c>
      <c r="BD93">
        <f>Sheet1!V92</f>
        <v>5</v>
      </c>
      <c r="BE93">
        <f>Sheet1!W92</f>
        <v>3</v>
      </c>
      <c r="BF93">
        <f>Sheet1!X92</f>
        <v>3</v>
      </c>
      <c r="BG93">
        <f>Sheet1!Y92</f>
        <v>6</v>
      </c>
      <c r="BH93">
        <f>Sheet1!Z92</f>
        <v>4</v>
      </c>
      <c r="BI93">
        <f>Sheet1!AA92</f>
        <v>1</v>
      </c>
      <c r="BJ93">
        <f>Sheet1!AB92</f>
        <v>5</v>
      </c>
      <c r="BK93">
        <f>Sheet1!AC92</f>
        <v>3</v>
      </c>
      <c r="BL93">
        <f>Sheet1!AD92</f>
        <v>4</v>
      </c>
      <c r="BM93">
        <f>Sheet1!AE92</f>
        <v>3</v>
      </c>
      <c r="BN93">
        <f>Sheet1!AF92</f>
        <v>3</v>
      </c>
      <c r="BO93">
        <f>Sheet1!AG92</f>
        <v>3</v>
      </c>
      <c r="BP93">
        <f>Sheet1!AH92</f>
        <v>3</v>
      </c>
      <c r="BQ93">
        <f>Sheet1!AI92</f>
        <v>7</v>
      </c>
      <c r="BR93">
        <f>Sheet1!AJ92</f>
        <v>5</v>
      </c>
      <c r="BS93">
        <f>Sheet1!AK92</f>
        <v>7</v>
      </c>
      <c r="BT93">
        <f>Sheet1!AL92</f>
        <v>5</v>
      </c>
      <c r="BU93">
        <f>Sheet1!AM92</f>
        <v>6</v>
      </c>
      <c r="BV93">
        <f>Sheet1!AN92</f>
        <v>2</v>
      </c>
      <c r="BW93">
        <f>Sheet1!AO92</f>
        <v>4</v>
      </c>
      <c r="BX93">
        <f>Sheet1!AP92</f>
        <v>4</v>
      </c>
      <c r="BY93">
        <f>Sheet1!AQ92</f>
        <v>5</v>
      </c>
      <c r="BZ93">
        <f>Sheet1!AR92</f>
        <v>5</v>
      </c>
      <c r="CA93">
        <f>Sheet1!AS92</f>
        <v>5</v>
      </c>
      <c r="CB93">
        <f>Sheet1!AT92</f>
        <v>5</v>
      </c>
      <c r="CC93">
        <f>Sheet1!AU92</f>
        <v>7</v>
      </c>
      <c r="CD93">
        <f>Sheet1!AV92</f>
        <v>7</v>
      </c>
      <c r="CE93">
        <f>Sheet1!AW92</f>
        <v>7</v>
      </c>
      <c r="CF93">
        <f>Sheet1!AX92</f>
        <v>6</v>
      </c>
      <c r="CG93">
        <f>Sheet1!AY92</f>
        <v>4</v>
      </c>
      <c r="CH93">
        <f>Sheet1!AZ92</f>
        <v>5</v>
      </c>
      <c r="CI93">
        <f>Sheet1!BA92</f>
        <v>3</v>
      </c>
      <c r="CJ93">
        <f>Sheet1!BB92</f>
        <v>2</v>
      </c>
      <c r="CK93">
        <f>Sheet1!BC92</f>
        <v>3</v>
      </c>
      <c r="CL93">
        <f>Sheet1!BD92</f>
        <v>5</v>
      </c>
      <c r="CM93">
        <f>Sheet1!BE92</f>
        <v>2</v>
      </c>
      <c r="CN93">
        <f>Sheet1!BF92</f>
        <v>5</v>
      </c>
      <c r="CO93">
        <f>Sheet1!BG92</f>
        <v>5</v>
      </c>
      <c r="CP93">
        <f>Sheet1!BH92</f>
        <v>5</v>
      </c>
      <c r="CQ93">
        <f>Sheet1!BI92</f>
        <v>5</v>
      </c>
      <c r="CR93">
        <f>Sheet1!BJ92</f>
        <v>5</v>
      </c>
      <c r="CS93">
        <f>Sheet1!BK92</f>
        <v>3</v>
      </c>
      <c r="CT93">
        <f>Sheet1!BL92</f>
        <v>2</v>
      </c>
    </row>
    <row r="94" spans="1:98">
      <c r="A94">
        <f>Sheet1!A93</f>
        <v>93</v>
      </c>
      <c r="B94" t="str">
        <f>Sheet1!B93</f>
        <v>9/29/2009 22:39:55</v>
      </c>
      <c r="C94" t="str">
        <f>Sheet1!E93</f>
        <v>cucunang</v>
      </c>
      <c r="D94" t="str">
        <f t="shared" si="12"/>
        <v>cucunang</v>
      </c>
      <c r="E94">
        <f>Sheet1!F93</f>
        <v>22</v>
      </c>
      <c r="F94">
        <f>VLOOKUP(Sheet1!G93,Sheet3!$B$1:$C$2,2,FALSE)</f>
        <v>2</v>
      </c>
      <c r="G94">
        <f>VLOOKUP(Sheet1!H93,Sheet3!$B$52:$C$74,2,0)</f>
        <v>22</v>
      </c>
      <c r="H94">
        <f>VLOOKUP(Sheet1!I93,Sheet3!$B$5:$C$9,2,FALSE)</f>
        <v>1</v>
      </c>
      <c r="I94">
        <v>5</v>
      </c>
      <c r="K94">
        <f>Sheet1!K93</f>
        <v>5</v>
      </c>
      <c r="L94">
        <f>Sheet1!L93</f>
        <v>50</v>
      </c>
      <c r="M94" s="2" t="s">
        <v>789</v>
      </c>
      <c r="N94">
        <f>IF(ISNUMBER(SEARCH("습관적으로",Sheet1!$M93)),1,0)</f>
        <v>1</v>
      </c>
      <c r="O94">
        <f>IF(ISNUMBER(SEARCH("나에 대해 알리고 싶어서",Sheet1!$M93)),1,0)</f>
        <v>1</v>
      </c>
      <c r="P94">
        <f>IF(ISNUMBER(SEARCH("새로운 소식을 알리고 싶어서",Sheet1!$M93)),1,0)</f>
        <v>1</v>
      </c>
      <c r="Q94">
        <f>IF(ISNUMBER(SEARCH("주변 사람들과 관계 맺고 싶어서",Sheet1!$M93)),1,0)</f>
        <v>1</v>
      </c>
      <c r="R94">
        <f>IF(ISNUMBER(SEARCH("다른 사람들과 감정을 공유하고 싶어서",Sheet1!$M93)),1,0)</f>
        <v>1</v>
      </c>
      <c r="S94">
        <f>IF(ISNUMBER(SEARCH("재미있어서",Sheet1!$M93)),1,0)</f>
        <v>1</v>
      </c>
      <c r="T94">
        <f t="shared" si="11"/>
        <v>0</v>
      </c>
      <c r="V94" s="2">
        <v>1</v>
      </c>
      <c r="X94">
        <f>IF(ISNUMBER(SEARCH("me2day 웹페이지",Sheet1!$N93)),1,0)</f>
        <v>1</v>
      </c>
      <c r="Y94">
        <f>IF(ISNUMBER(SEARCH("핸드폰",Sheet1!$N93)),1,0)</f>
        <v>0</v>
      </c>
      <c r="Z94">
        <f>IF(ISNUMBER(SEARCH("블로그",Sheet1!$N93)),1,0)</f>
        <v>0</v>
      </c>
      <c r="AA94">
        <f>IF(ISNUMBER(SEARCH("개인 포탈 서비스",Sheet1!$N93)),1,0)</f>
        <v>0</v>
      </c>
      <c r="AB94">
        <f>IF(ISNUMBER(SEARCH("me2day 어플리케이션",Sheet1!$N93)),1,0)</f>
        <v>0</v>
      </c>
      <c r="AC94">
        <f t="shared" si="7"/>
        <v>0</v>
      </c>
      <c r="AD94">
        <f>IF(Sheet1!O93="있다",1,2)</f>
        <v>1</v>
      </c>
      <c r="AE94">
        <f>Sheet1!P93</f>
        <v>6</v>
      </c>
      <c r="AF94" s="2" t="s">
        <v>825</v>
      </c>
      <c r="AH94">
        <f>IF(ISNUMBER(SEARCH("주변 사람들의 소식",Sheet1!$Q93)),1,0)</f>
        <v>1</v>
      </c>
      <c r="AI94">
        <f>IF(ISNUMBER(SEARCH("관심 분야에 대한 소식",Sheet1!$Q93)),1,0)</f>
        <v>1</v>
      </c>
      <c r="AJ94">
        <f>IF(ISNUMBER(SEARCH("관심 분야는 아니지만 사회적 이슈에 대한 소식",Sheet1!$Q93)),1,0)</f>
        <v>1</v>
      </c>
      <c r="AK94">
        <f>IF(ISNUMBER(SEARCH("업무와 관련된 소식",Sheet1!$Q93)),1,0)</f>
        <v>0</v>
      </c>
      <c r="AL94">
        <f t="shared" si="8"/>
        <v>0</v>
      </c>
      <c r="AM94">
        <f>Sheet1!R93</f>
        <v>7</v>
      </c>
      <c r="AN94" t="s">
        <v>825</v>
      </c>
      <c r="AP94">
        <f>IF(ISNUMBER(SEARCH("오프라인에서의 친구 관계와 같다",Sheet1!$S93)),1,0)</f>
        <v>1</v>
      </c>
      <c r="AQ94">
        <f>IF(ISNUMBER(SEARCH("오프라인에서의 친구와는 다르지만 친밀감을 나누는 관계이다",Sheet1!$S93)),1,0)</f>
        <v>1</v>
      </c>
      <c r="AR94">
        <f>IF(ISNUMBER(SEARCH("새로운 정보나 글을 주고 받는 관계이다",Sheet1!$S93)),1,0)</f>
        <v>1</v>
      </c>
      <c r="AS94">
        <f>IF(ISNUMBER(SEARCH("단지 친구 신청과 수락으로 이루어진 형식적인 관계이다",Sheet1!$S93)),1,0)</f>
        <v>0</v>
      </c>
      <c r="AT94">
        <f>IF(ISNUMBER(SEARCH("아무 관계도 아니다",Sheet1!$S93)),1,0)</f>
        <v>0</v>
      </c>
      <c r="AU94">
        <f t="shared" si="9"/>
        <v>0</v>
      </c>
      <c r="AV94" t="s">
        <v>808</v>
      </c>
      <c r="AX94">
        <f>IF(ISNUMBER(SEARCH("미투데이 서비스 이용은 정보를 얻기 위함이다",Sheet1!$T93)),1,0)</f>
        <v>1</v>
      </c>
      <c r="AY94">
        <f>IF(ISNUMBER(SEARCH("미투데이 서비스 이용은 오락을 추구하기 위함이다",Sheet1!$T93)),1,0)</f>
        <v>0</v>
      </c>
      <c r="AZ94">
        <f>IF(ISNUMBER(SEARCH("미투데이 서비스 이용은 대인관계 형성과 확충을 위함이다",Sheet1!$T93)),1,0)</f>
        <v>1</v>
      </c>
      <c r="BA94">
        <f>IF(ISNUMBER(SEARCH("미투데이 서비스 이용은  직장(혹은 특정 그룹) 내 커뮤니케이션을 위함이다",Sheet1!$T93)),1,0)</f>
        <v>1</v>
      </c>
      <c r="BB94">
        <f t="shared" si="10"/>
        <v>0</v>
      </c>
      <c r="BC94">
        <f>Sheet1!U93</f>
        <v>4</v>
      </c>
      <c r="BD94">
        <f>Sheet1!V93</f>
        <v>5</v>
      </c>
      <c r="BE94">
        <f>Sheet1!W93</f>
        <v>3</v>
      </c>
      <c r="BF94">
        <f>Sheet1!X93</f>
        <v>4</v>
      </c>
      <c r="BG94">
        <f>Sheet1!Y93</f>
        <v>4</v>
      </c>
      <c r="BH94">
        <f>Sheet1!Z93</f>
        <v>5</v>
      </c>
      <c r="BI94">
        <f>Sheet1!AA93</f>
        <v>5</v>
      </c>
      <c r="BJ94">
        <f>Sheet1!AB93</f>
        <v>5</v>
      </c>
      <c r="BK94">
        <f>Sheet1!AC93</f>
        <v>6</v>
      </c>
      <c r="BL94">
        <f>Sheet1!AD93</f>
        <v>4</v>
      </c>
      <c r="BM94">
        <f>Sheet1!AE93</f>
        <v>7</v>
      </c>
      <c r="BN94">
        <f>Sheet1!AF93</f>
        <v>7</v>
      </c>
      <c r="BO94">
        <f>Sheet1!AG93</f>
        <v>7</v>
      </c>
      <c r="BP94">
        <f>Sheet1!AH93</f>
        <v>7</v>
      </c>
      <c r="BQ94">
        <f>Sheet1!AI93</f>
        <v>7</v>
      </c>
      <c r="BR94">
        <f>Sheet1!AJ93</f>
        <v>7</v>
      </c>
      <c r="BS94">
        <f>Sheet1!AK93</f>
        <v>7</v>
      </c>
      <c r="BT94">
        <f>Sheet1!AL93</f>
        <v>7</v>
      </c>
      <c r="BU94">
        <f>Sheet1!AM93</f>
        <v>7</v>
      </c>
      <c r="BV94">
        <f>Sheet1!AN93</f>
        <v>5</v>
      </c>
      <c r="BW94">
        <f>Sheet1!AO93</f>
        <v>7</v>
      </c>
      <c r="BX94">
        <f>Sheet1!AP93</f>
        <v>7</v>
      </c>
      <c r="BY94">
        <f>Sheet1!AQ93</f>
        <v>7</v>
      </c>
      <c r="BZ94">
        <f>Sheet1!AR93</f>
        <v>7</v>
      </c>
      <c r="CA94">
        <f>Sheet1!AS93</f>
        <v>7</v>
      </c>
      <c r="CB94">
        <f>Sheet1!AT93</f>
        <v>7</v>
      </c>
      <c r="CC94">
        <f>Sheet1!AU93</f>
        <v>7</v>
      </c>
      <c r="CD94">
        <f>Sheet1!AV93</f>
        <v>7</v>
      </c>
      <c r="CE94">
        <f>Sheet1!AW93</f>
        <v>7</v>
      </c>
      <c r="CF94">
        <f>Sheet1!AX93</f>
        <v>5</v>
      </c>
      <c r="CG94">
        <f>Sheet1!AY93</f>
        <v>3</v>
      </c>
      <c r="CH94">
        <f>Sheet1!AZ93</f>
        <v>5</v>
      </c>
      <c r="CI94">
        <f>Sheet1!BA93</f>
        <v>4</v>
      </c>
      <c r="CJ94">
        <f>Sheet1!BB93</f>
        <v>7</v>
      </c>
      <c r="CK94">
        <f>Sheet1!BC93</f>
        <v>7</v>
      </c>
      <c r="CL94">
        <f>Sheet1!BD93</f>
        <v>7</v>
      </c>
      <c r="CM94">
        <f>Sheet1!BE93</f>
        <v>7</v>
      </c>
      <c r="CN94">
        <f>Sheet1!BF93</f>
        <v>7</v>
      </c>
      <c r="CO94">
        <f>Sheet1!BG93</f>
        <v>7</v>
      </c>
      <c r="CP94">
        <f>Sheet1!BH93</f>
        <v>7</v>
      </c>
      <c r="CQ94">
        <f>Sheet1!BI93</f>
        <v>7</v>
      </c>
      <c r="CR94">
        <f>Sheet1!BJ93</f>
        <v>7</v>
      </c>
      <c r="CS94">
        <f>Sheet1!BK93</f>
        <v>2</v>
      </c>
      <c r="CT94">
        <f>Sheet1!BL93</f>
        <v>3</v>
      </c>
    </row>
    <row r="95" spans="1:98">
      <c r="A95">
        <f>Sheet1!A94</f>
        <v>94</v>
      </c>
      <c r="B95" t="str">
        <f>Sheet1!B94</f>
        <v>9/29/2009 22:42:20</v>
      </c>
      <c r="C95" t="str">
        <f>Sheet1!E94</f>
        <v>britania</v>
      </c>
      <c r="D95" t="str">
        <f t="shared" si="12"/>
        <v>britania</v>
      </c>
      <c r="E95">
        <f>Sheet1!F94</f>
        <v>29</v>
      </c>
      <c r="F95">
        <f>VLOOKUP(Sheet1!G94,Sheet3!$B$1:$C$2,2,FALSE)</f>
        <v>2</v>
      </c>
      <c r="G95">
        <f>VLOOKUP(Sheet1!H94,Sheet3!$B$52:$C$74,2,0)</f>
        <v>11</v>
      </c>
      <c r="H95">
        <f>VLOOKUP(Sheet1!I94,Sheet3!$B$5:$C$9,2,FALSE)</f>
        <v>1</v>
      </c>
      <c r="I95">
        <v>2</v>
      </c>
      <c r="K95">
        <f>Sheet1!K94</f>
        <v>1</v>
      </c>
      <c r="L95">
        <f>Sheet1!L94</f>
        <v>1</v>
      </c>
      <c r="M95" s="2">
        <v>5</v>
      </c>
      <c r="N95">
        <f>IF(ISNUMBER(SEARCH("습관적으로",Sheet1!$M94)),1,0)</f>
        <v>0</v>
      </c>
      <c r="O95">
        <f>IF(ISNUMBER(SEARCH("나에 대해 알리고 싶어서",Sheet1!$M94)),1,0)</f>
        <v>0</v>
      </c>
      <c r="P95">
        <f>IF(ISNUMBER(SEARCH("새로운 소식을 알리고 싶어서",Sheet1!$M94)),1,0)</f>
        <v>0</v>
      </c>
      <c r="Q95">
        <f>IF(ISNUMBER(SEARCH("주변 사람들과 관계 맺고 싶어서",Sheet1!$M94)),1,0)</f>
        <v>0</v>
      </c>
      <c r="R95">
        <f>IF(ISNUMBER(SEARCH("다른 사람들과 감정을 공유하고 싶어서",Sheet1!$M94)),1,0)</f>
        <v>1</v>
      </c>
      <c r="S95">
        <f>IF(ISNUMBER(SEARCH("재미있어서",Sheet1!$M94)),1,0)</f>
        <v>0</v>
      </c>
      <c r="T95">
        <f t="shared" si="11"/>
        <v>0</v>
      </c>
      <c r="V95" s="2">
        <v>1</v>
      </c>
      <c r="X95">
        <f>IF(ISNUMBER(SEARCH("me2day 웹페이지",Sheet1!$N94)),1,0)</f>
        <v>1</v>
      </c>
      <c r="Y95">
        <f>IF(ISNUMBER(SEARCH("핸드폰",Sheet1!$N94)),1,0)</f>
        <v>0</v>
      </c>
      <c r="Z95">
        <f>IF(ISNUMBER(SEARCH("블로그",Sheet1!$N94)),1,0)</f>
        <v>0</v>
      </c>
      <c r="AA95">
        <f>IF(ISNUMBER(SEARCH("개인 포탈 서비스",Sheet1!$N94)),1,0)</f>
        <v>0</v>
      </c>
      <c r="AB95">
        <f>IF(ISNUMBER(SEARCH("me2day 어플리케이션",Sheet1!$N94)),1,0)</f>
        <v>0</v>
      </c>
      <c r="AC95">
        <f t="shared" si="7"/>
        <v>0</v>
      </c>
      <c r="AD95">
        <f>IF(Sheet1!O94="있다",1,2)</f>
        <v>1</v>
      </c>
      <c r="AE95">
        <f>Sheet1!P94</f>
        <v>3</v>
      </c>
      <c r="AF95" s="2">
        <v>3</v>
      </c>
      <c r="AH95">
        <f>IF(ISNUMBER(SEARCH("주변 사람들의 소식",Sheet1!$Q94)),1,0)</f>
        <v>0</v>
      </c>
      <c r="AI95">
        <f>IF(ISNUMBER(SEARCH("관심 분야에 대한 소식",Sheet1!$Q94)),1,0)</f>
        <v>0</v>
      </c>
      <c r="AJ95">
        <f>IF(ISNUMBER(SEARCH("관심 분야는 아니지만 사회적 이슈에 대한 소식",Sheet1!$Q94)),1,0)</f>
        <v>1</v>
      </c>
      <c r="AK95">
        <f>IF(ISNUMBER(SEARCH("업무와 관련된 소식",Sheet1!$Q94)),1,0)</f>
        <v>0</v>
      </c>
      <c r="AL95">
        <f t="shared" si="8"/>
        <v>0</v>
      </c>
      <c r="AM95">
        <f>Sheet1!R94</f>
        <v>2</v>
      </c>
      <c r="AN95">
        <v>6</v>
      </c>
      <c r="AO95" t="s">
        <v>401</v>
      </c>
      <c r="AP95">
        <f>IF(ISNUMBER(SEARCH("오프라인에서의 친구 관계와 같다",Sheet1!$S94)),1,0)</f>
        <v>0</v>
      </c>
      <c r="AQ95">
        <f>IF(ISNUMBER(SEARCH("오프라인에서의 친구와는 다르지만 친밀감을 나누는 관계이다",Sheet1!$S94)),1,0)</f>
        <v>0</v>
      </c>
      <c r="AR95">
        <f>IF(ISNUMBER(SEARCH("새로운 정보나 글을 주고 받는 관계이다",Sheet1!$S94)),1,0)</f>
        <v>0</v>
      </c>
      <c r="AS95">
        <f>IF(ISNUMBER(SEARCH("단지 친구 신청과 수락으로 이루어진 형식적인 관계이다",Sheet1!$S94)),1,0)</f>
        <v>0</v>
      </c>
      <c r="AT95">
        <f>IF(ISNUMBER(SEARCH("아무 관계도 아니다",Sheet1!$S94)),1,0)</f>
        <v>0</v>
      </c>
      <c r="AU95">
        <f t="shared" si="9"/>
        <v>1</v>
      </c>
      <c r="AV95" t="s">
        <v>876</v>
      </c>
      <c r="AX95">
        <f>IF(ISNUMBER(SEARCH("미투데이 서비스 이용은 정보를 얻기 위함이다",Sheet1!$T94)),1,0)</f>
        <v>0</v>
      </c>
      <c r="AY95">
        <f>IF(ISNUMBER(SEARCH("미투데이 서비스 이용은 오락을 추구하기 위함이다",Sheet1!$T94)),1,0)</f>
        <v>1</v>
      </c>
      <c r="AZ95">
        <f>IF(ISNUMBER(SEARCH("미투데이 서비스 이용은 대인관계 형성과 확충을 위함이다",Sheet1!$T94)),1,0)</f>
        <v>1</v>
      </c>
      <c r="BA95">
        <f>IF(ISNUMBER(SEARCH("미투데이 서비스 이용은  직장(혹은 특정 그룹) 내 커뮤니케이션을 위함이다",Sheet1!$T94)),1,0)</f>
        <v>0</v>
      </c>
      <c r="BB95">
        <f t="shared" si="10"/>
        <v>0</v>
      </c>
      <c r="BC95">
        <f>Sheet1!U94</f>
        <v>4</v>
      </c>
      <c r="BD95">
        <f>Sheet1!V94</f>
        <v>2</v>
      </c>
      <c r="BE95">
        <f>Sheet1!W94</f>
        <v>3</v>
      </c>
      <c r="BF95">
        <f>Sheet1!X94</f>
        <v>3</v>
      </c>
      <c r="BG95">
        <f>Sheet1!Y94</f>
        <v>2</v>
      </c>
      <c r="BH95">
        <f>Sheet1!Z94</f>
        <v>4</v>
      </c>
      <c r="BI95">
        <f>Sheet1!AA94</f>
        <v>2</v>
      </c>
      <c r="BJ95">
        <f>Sheet1!AB94</f>
        <v>2</v>
      </c>
      <c r="BK95">
        <f>Sheet1!AC94</f>
        <v>3</v>
      </c>
      <c r="BL95">
        <f>Sheet1!AD94</f>
        <v>3</v>
      </c>
      <c r="BM95">
        <f>Sheet1!AE94</f>
        <v>3</v>
      </c>
      <c r="BN95">
        <f>Sheet1!AF94</f>
        <v>3</v>
      </c>
      <c r="BO95">
        <f>Sheet1!AG94</f>
        <v>3</v>
      </c>
      <c r="BP95">
        <f>Sheet1!AH94</f>
        <v>4</v>
      </c>
      <c r="BQ95">
        <f>Sheet1!AI94</f>
        <v>5</v>
      </c>
      <c r="BR95">
        <f>Sheet1!AJ94</f>
        <v>4</v>
      </c>
      <c r="BS95">
        <f>Sheet1!AK94</f>
        <v>5</v>
      </c>
      <c r="BT95">
        <f>Sheet1!AL94</f>
        <v>5</v>
      </c>
      <c r="BU95">
        <f>Sheet1!AM94</f>
        <v>4</v>
      </c>
      <c r="BV95">
        <f>Sheet1!AN94</f>
        <v>3</v>
      </c>
      <c r="BW95">
        <f>Sheet1!AO94</f>
        <v>4</v>
      </c>
      <c r="BX95">
        <f>Sheet1!AP94</f>
        <v>4</v>
      </c>
      <c r="BY95">
        <f>Sheet1!AQ94</f>
        <v>4</v>
      </c>
      <c r="BZ95">
        <f>Sheet1!AR94</f>
        <v>4</v>
      </c>
      <c r="CA95">
        <f>Sheet1!AS94</f>
        <v>5</v>
      </c>
      <c r="CB95">
        <f>Sheet1!AT94</f>
        <v>5</v>
      </c>
      <c r="CC95">
        <f>Sheet1!AU94</f>
        <v>3</v>
      </c>
      <c r="CD95">
        <f>Sheet1!AV94</f>
        <v>3</v>
      </c>
      <c r="CE95">
        <f>Sheet1!AW94</f>
        <v>4</v>
      </c>
      <c r="CF95">
        <f>Sheet1!AX94</f>
        <v>2</v>
      </c>
      <c r="CG95">
        <f>Sheet1!AY94</f>
        <v>6</v>
      </c>
      <c r="CH95">
        <f>Sheet1!AZ94</f>
        <v>3</v>
      </c>
      <c r="CI95">
        <f>Sheet1!BA94</f>
        <v>5</v>
      </c>
      <c r="CJ95">
        <f>Sheet1!BB94</f>
        <v>3</v>
      </c>
      <c r="CK95">
        <f>Sheet1!BC94</f>
        <v>3</v>
      </c>
      <c r="CL95">
        <f>Sheet1!BD94</f>
        <v>2</v>
      </c>
      <c r="CM95">
        <f>Sheet1!BE94</f>
        <v>2</v>
      </c>
      <c r="CN95">
        <f>Sheet1!BF94</f>
        <v>2</v>
      </c>
      <c r="CO95">
        <f>Sheet1!BG94</f>
        <v>2</v>
      </c>
      <c r="CP95">
        <f>Sheet1!BH94</f>
        <v>4</v>
      </c>
      <c r="CQ95">
        <f>Sheet1!BI94</f>
        <v>4</v>
      </c>
      <c r="CR95">
        <f>Sheet1!BJ94</f>
        <v>4</v>
      </c>
      <c r="CS95">
        <f>Sheet1!BK94</f>
        <v>5</v>
      </c>
      <c r="CT95">
        <f>Sheet1!BL94</f>
        <v>5</v>
      </c>
    </row>
    <row r="96" spans="1:98">
      <c r="A96">
        <f>Sheet1!A95</f>
        <v>95</v>
      </c>
      <c r="B96" t="str">
        <f>Sheet1!B95</f>
        <v>9/29/2009 22:45:18</v>
      </c>
      <c r="C96" t="str">
        <f>Sheet1!E95</f>
        <v>kkkkkkyo</v>
      </c>
      <c r="D96" t="str">
        <f t="shared" si="12"/>
        <v>kkkkkkyo</v>
      </c>
      <c r="E96">
        <f>Sheet1!F95</f>
        <v>21</v>
      </c>
      <c r="F96">
        <f>VLOOKUP(Sheet1!G95,Sheet3!$B$1:$C$2,2,FALSE)</f>
        <v>2</v>
      </c>
      <c r="G96">
        <f>VLOOKUP(Sheet1!H95,Sheet3!$B$52:$C$74,2,0)</f>
        <v>2</v>
      </c>
      <c r="H96">
        <f>VLOOKUP(Sheet1!I95,Sheet3!$B$5:$C$9,2,FALSE)</f>
        <v>1</v>
      </c>
      <c r="I96">
        <v>1</v>
      </c>
      <c r="K96">
        <f>Sheet1!K95</f>
        <v>2</v>
      </c>
      <c r="L96">
        <f>Sheet1!L95</f>
        <v>1</v>
      </c>
      <c r="M96" s="2">
        <v>7</v>
      </c>
      <c r="N96">
        <f>IF(ISNUMBER(SEARCH("습관적으로",Sheet1!$M95)),1,0)</f>
        <v>0</v>
      </c>
      <c r="O96">
        <f>IF(ISNUMBER(SEARCH("나에 대해 알리고 싶어서",Sheet1!$M95)),1,0)</f>
        <v>0</v>
      </c>
      <c r="P96">
        <f>IF(ISNUMBER(SEARCH("새로운 소식을 알리고 싶어서",Sheet1!$M95)),1,0)</f>
        <v>0</v>
      </c>
      <c r="Q96">
        <f>IF(ISNUMBER(SEARCH("주변 사람들과 관계 맺고 싶어서",Sheet1!$M95)),1,0)</f>
        <v>0</v>
      </c>
      <c r="R96">
        <f>IF(ISNUMBER(SEARCH("다른 사람들과 감정을 공유하고 싶어서",Sheet1!$M95)),1,0)</f>
        <v>0</v>
      </c>
      <c r="S96">
        <f>IF(ISNUMBER(SEARCH("재미있어서",Sheet1!$M95)),1,0)</f>
        <v>0</v>
      </c>
      <c r="T96">
        <f t="shared" si="11"/>
        <v>1</v>
      </c>
      <c r="U96" t="s">
        <v>404</v>
      </c>
      <c r="V96" s="2">
        <v>1</v>
      </c>
      <c r="X96">
        <f>IF(ISNUMBER(SEARCH("me2day 웹페이지",Sheet1!$N95)),1,0)</f>
        <v>1</v>
      </c>
      <c r="Y96">
        <f>IF(ISNUMBER(SEARCH("핸드폰",Sheet1!$N95)),1,0)</f>
        <v>0</v>
      </c>
      <c r="Z96">
        <f>IF(ISNUMBER(SEARCH("블로그",Sheet1!$N95)),1,0)</f>
        <v>0</v>
      </c>
      <c r="AA96">
        <f>IF(ISNUMBER(SEARCH("개인 포탈 서비스",Sheet1!$N95)),1,0)</f>
        <v>0</v>
      </c>
      <c r="AB96">
        <f>IF(ISNUMBER(SEARCH("me2day 어플리케이션",Sheet1!$N95)),1,0)</f>
        <v>0</v>
      </c>
      <c r="AC96">
        <f t="shared" si="7"/>
        <v>0</v>
      </c>
      <c r="AD96">
        <f>IF(Sheet1!O95="있다",1,2)</f>
        <v>1</v>
      </c>
      <c r="AE96">
        <f>Sheet1!P95</f>
        <v>2</v>
      </c>
      <c r="AF96" s="2">
        <v>1</v>
      </c>
      <c r="AH96">
        <f>IF(ISNUMBER(SEARCH("주변 사람들의 소식",Sheet1!$Q95)),1,0)</f>
        <v>1</v>
      </c>
      <c r="AI96">
        <f>IF(ISNUMBER(SEARCH("관심 분야에 대한 소식",Sheet1!$Q95)),1,0)</f>
        <v>0</v>
      </c>
      <c r="AJ96">
        <f>IF(ISNUMBER(SEARCH("관심 분야는 아니지만 사회적 이슈에 대한 소식",Sheet1!$Q95)),1,0)</f>
        <v>0</v>
      </c>
      <c r="AK96">
        <f>IF(ISNUMBER(SEARCH("업무와 관련된 소식",Sheet1!$Q95)),1,0)</f>
        <v>0</v>
      </c>
      <c r="AL96">
        <f t="shared" si="8"/>
        <v>0</v>
      </c>
      <c r="AM96">
        <f>Sheet1!R95</f>
        <v>5</v>
      </c>
      <c r="AN96">
        <v>3</v>
      </c>
      <c r="AP96">
        <f>IF(ISNUMBER(SEARCH("오프라인에서의 친구 관계와 같다",Sheet1!$S95)),1,0)</f>
        <v>0</v>
      </c>
      <c r="AQ96">
        <f>IF(ISNUMBER(SEARCH("오프라인에서의 친구와는 다르지만 친밀감을 나누는 관계이다",Sheet1!$S95)),1,0)</f>
        <v>0</v>
      </c>
      <c r="AR96">
        <f>IF(ISNUMBER(SEARCH("새로운 정보나 글을 주고 받는 관계이다",Sheet1!$S95)),1,0)</f>
        <v>1</v>
      </c>
      <c r="AS96">
        <f>IF(ISNUMBER(SEARCH("단지 친구 신청과 수락으로 이루어진 형식적인 관계이다",Sheet1!$S95)),1,0)</f>
        <v>0</v>
      </c>
      <c r="AT96">
        <f>IF(ISNUMBER(SEARCH("아무 관계도 아니다",Sheet1!$S95)),1,0)</f>
        <v>0</v>
      </c>
      <c r="AU96">
        <f t="shared" si="9"/>
        <v>0</v>
      </c>
      <c r="AV96">
        <v>4</v>
      </c>
      <c r="AX96">
        <f>IF(ISNUMBER(SEARCH("미투데이 서비스 이용은 정보를 얻기 위함이다",Sheet1!$T95)),1,0)</f>
        <v>0</v>
      </c>
      <c r="AY96">
        <f>IF(ISNUMBER(SEARCH("미투데이 서비스 이용은 오락을 추구하기 위함이다",Sheet1!$T95)),1,0)</f>
        <v>0</v>
      </c>
      <c r="AZ96">
        <f>IF(ISNUMBER(SEARCH("미투데이 서비스 이용은 대인관계 형성과 확충을 위함이다",Sheet1!$T95)),1,0)</f>
        <v>0</v>
      </c>
      <c r="BA96">
        <f>IF(ISNUMBER(SEARCH("미투데이 서비스 이용은  직장(혹은 특정 그룹) 내 커뮤니케이션을 위함이다",Sheet1!$T95)),1,0)</f>
        <v>1</v>
      </c>
      <c r="BB96">
        <f t="shared" si="10"/>
        <v>0</v>
      </c>
      <c r="BC96">
        <f>Sheet1!U95</f>
        <v>4</v>
      </c>
      <c r="BD96">
        <f>Sheet1!V95</f>
        <v>6</v>
      </c>
      <c r="BE96">
        <f>Sheet1!W95</f>
        <v>5</v>
      </c>
      <c r="BF96">
        <f>Sheet1!X95</f>
        <v>3</v>
      </c>
      <c r="BG96">
        <f>Sheet1!Y95</f>
        <v>6</v>
      </c>
      <c r="BH96">
        <f>Sheet1!Z95</f>
        <v>6</v>
      </c>
      <c r="BI96">
        <f>Sheet1!AA95</f>
        <v>5</v>
      </c>
      <c r="BJ96">
        <f>Sheet1!AB95</f>
        <v>3</v>
      </c>
      <c r="BK96">
        <f>Sheet1!AC95</f>
        <v>4</v>
      </c>
      <c r="BL96">
        <f>Sheet1!AD95</f>
        <v>3</v>
      </c>
      <c r="BM96">
        <f>Sheet1!AE95</f>
        <v>6</v>
      </c>
      <c r="BN96">
        <f>Sheet1!AF95</f>
        <v>7</v>
      </c>
      <c r="BO96">
        <f>Sheet1!AG95</f>
        <v>7</v>
      </c>
      <c r="BP96">
        <f>Sheet1!AH95</f>
        <v>6</v>
      </c>
      <c r="BQ96">
        <f>Sheet1!AI95</f>
        <v>6</v>
      </c>
      <c r="BR96">
        <f>Sheet1!AJ95</f>
        <v>7</v>
      </c>
      <c r="BS96">
        <f>Sheet1!AK95</f>
        <v>6</v>
      </c>
      <c r="BT96">
        <f>Sheet1!AL95</f>
        <v>6</v>
      </c>
      <c r="BU96">
        <f>Sheet1!AM95</f>
        <v>7</v>
      </c>
      <c r="BV96">
        <f>Sheet1!AN95</f>
        <v>4</v>
      </c>
      <c r="BW96">
        <f>Sheet1!AO95</f>
        <v>5</v>
      </c>
      <c r="BX96">
        <f>Sheet1!AP95</f>
        <v>5</v>
      </c>
      <c r="BY96">
        <f>Sheet1!AQ95</f>
        <v>5</v>
      </c>
      <c r="BZ96">
        <f>Sheet1!AR95</f>
        <v>6</v>
      </c>
      <c r="CA96">
        <f>Sheet1!AS95</f>
        <v>6</v>
      </c>
      <c r="CB96">
        <f>Sheet1!AT95</f>
        <v>6</v>
      </c>
      <c r="CC96">
        <f>Sheet1!AU95</f>
        <v>7</v>
      </c>
      <c r="CD96">
        <f>Sheet1!AV95</f>
        <v>7</v>
      </c>
      <c r="CE96">
        <f>Sheet1!AW95</f>
        <v>6</v>
      </c>
      <c r="CF96">
        <f>Sheet1!AX95</f>
        <v>5</v>
      </c>
      <c r="CG96">
        <f>Sheet1!AY95</f>
        <v>3</v>
      </c>
      <c r="CH96">
        <f>Sheet1!AZ95</f>
        <v>5</v>
      </c>
      <c r="CI96">
        <f>Sheet1!BA95</f>
        <v>2</v>
      </c>
      <c r="CJ96">
        <f>Sheet1!BB95</f>
        <v>3</v>
      </c>
      <c r="CK96">
        <f>Sheet1!BC95</f>
        <v>2</v>
      </c>
      <c r="CL96">
        <f>Sheet1!BD95</f>
        <v>2</v>
      </c>
      <c r="CM96">
        <f>Sheet1!BE95</f>
        <v>2</v>
      </c>
      <c r="CN96">
        <f>Sheet1!BF95</f>
        <v>4</v>
      </c>
      <c r="CO96">
        <f>Sheet1!BG95</f>
        <v>3</v>
      </c>
      <c r="CP96">
        <f>Sheet1!BH95</f>
        <v>5</v>
      </c>
      <c r="CQ96">
        <f>Sheet1!BI95</f>
        <v>5</v>
      </c>
      <c r="CR96">
        <f>Sheet1!BJ95</f>
        <v>4</v>
      </c>
      <c r="CS96">
        <f>Sheet1!BK95</f>
        <v>4</v>
      </c>
      <c r="CT96">
        <f>Sheet1!BL95</f>
        <v>4</v>
      </c>
    </row>
    <row r="97" spans="1:98">
      <c r="A97">
        <f>Sheet1!A96</f>
        <v>96</v>
      </c>
      <c r="B97" t="str">
        <f>Sheet1!B96</f>
        <v>9/29/2009 22:47:12</v>
      </c>
      <c r="C97" t="str">
        <f>Sheet1!E96</f>
        <v>moonung</v>
      </c>
      <c r="D97" t="str">
        <f t="shared" si="12"/>
        <v>moonung</v>
      </c>
      <c r="E97">
        <f>Sheet1!F96</f>
        <v>22</v>
      </c>
      <c r="F97">
        <f>VLOOKUP(Sheet1!G96,Sheet3!$B$1:$C$2,2,FALSE)</f>
        <v>2</v>
      </c>
      <c r="G97">
        <f>VLOOKUP(Sheet1!H96,Sheet3!$B$52:$C$74,2,0)</f>
        <v>2</v>
      </c>
      <c r="H97">
        <f>VLOOKUP(Sheet1!I96,Sheet3!$B$5:$C$9,2,FALSE)</f>
        <v>1</v>
      </c>
      <c r="I97">
        <v>2</v>
      </c>
      <c r="K97">
        <f>Sheet1!K96</f>
        <v>2</v>
      </c>
      <c r="L97">
        <f>Sheet1!L96</f>
        <v>20</v>
      </c>
      <c r="M97" s="2" t="s">
        <v>772</v>
      </c>
      <c r="N97">
        <f>IF(ISNUMBER(SEARCH("습관적으로",Sheet1!$M96)),1,0)</f>
        <v>0</v>
      </c>
      <c r="O97">
        <f>IF(ISNUMBER(SEARCH("나에 대해 알리고 싶어서",Sheet1!$M96)),1,0)</f>
        <v>0</v>
      </c>
      <c r="P97">
        <f>IF(ISNUMBER(SEARCH("새로운 소식을 알리고 싶어서",Sheet1!$M96)),1,0)</f>
        <v>0</v>
      </c>
      <c r="Q97">
        <f>IF(ISNUMBER(SEARCH("주변 사람들과 관계 맺고 싶어서",Sheet1!$M96)),1,0)</f>
        <v>1</v>
      </c>
      <c r="R97">
        <f>IF(ISNUMBER(SEARCH("다른 사람들과 감정을 공유하고 싶어서",Sheet1!$M96)),1,0)</f>
        <v>0</v>
      </c>
      <c r="S97">
        <f>IF(ISNUMBER(SEARCH("재미있어서",Sheet1!$M96)),1,0)</f>
        <v>1</v>
      </c>
      <c r="T97">
        <f t="shared" si="11"/>
        <v>0</v>
      </c>
      <c r="V97" s="2" t="s">
        <v>877</v>
      </c>
      <c r="X97">
        <f>IF(ISNUMBER(SEARCH("me2day 웹페이지",Sheet1!$N96)),1,0)</f>
        <v>1</v>
      </c>
      <c r="Y97">
        <f>IF(ISNUMBER(SEARCH("핸드폰",Sheet1!$N96)),1,0)</f>
        <v>1</v>
      </c>
      <c r="Z97">
        <f>IF(ISNUMBER(SEARCH("블로그",Sheet1!$N96)),1,0)</f>
        <v>0</v>
      </c>
      <c r="AA97">
        <f>IF(ISNUMBER(SEARCH("개인 포탈 서비스",Sheet1!$N96)),1,0)</f>
        <v>0</v>
      </c>
      <c r="AB97">
        <f>IF(ISNUMBER(SEARCH("me2day 어플리케이션",Sheet1!$N96)),1,0)</f>
        <v>0</v>
      </c>
      <c r="AC97">
        <f t="shared" si="7"/>
        <v>0</v>
      </c>
      <c r="AD97">
        <f>IF(Sheet1!O96="있다",1,2)</f>
        <v>1</v>
      </c>
      <c r="AE97">
        <f>Sheet1!P96</f>
        <v>3</v>
      </c>
      <c r="AF97" s="2">
        <v>3</v>
      </c>
      <c r="AH97">
        <f>IF(ISNUMBER(SEARCH("주변 사람들의 소식",Sheet1!$Q96)),1,0)</f>
        <v>0</v>
      </c>
      <c r="AI97">
        <f>IF(ISNUMBER(SEARCH("관심 분야에 대한 소식",Sheet1!$Q96)),1,0)</f>
        <v>0</v>
      </c>
      <c r="AJ97">
        <f>IF(ISNUMBER(SEARCH("관심 분야는 아니지만 사회적 이슈에 대한 소식",Sheet1!$Q96)),1,0)</f>
        <v>1</v>
      </c>
      <c r="AK97">
        <f>IF(ISNUMBER(SEARCH("업무와 관련된 소식",Sheet1!$Q96)),1,0)</f>
        <v>0</v>
      </c>
      <c r="AL97">
        <f t="shared" si="8"/>
        <v>0</v>
      </c>
      <c r="AM97">
        <f>Sheet1!R96</f>
        <v>3</v>
      </c>
      <c r="AN97">
        <v>6</v>
      </c>
      <c r="AO97" t="s">
        <v>408</v>
      </c>
      <c r="AP97">
        <f>IF(ISNUMBER(SEARCH("오프라인에서의 친구 관계와 같다",Sheet1!$S96)),1,0)</f>
        <v>0</v>
      </c>
      <c r="AQ97">
        <f>IF(ISNUMBER(SEARCH("오프라인에서의 친구와는 다르지만 친밀감을 나누는 관계이다",Sheet1!$S96)),1,0)</f>
        <v>0</v>
      </c>
      <c r="AR97">
        <f>IF(ISNUMBER(SEARCH("새로운 정보나 글을 주고 받는 관계이다",Sheet1!$S96)),1,0)</f>
        <v>0</v>
      </c>
      <c r="AS97">
        <f>IF(ISNUMBER(SEARCH("단지 친구 신청과 수락으로 이루어진 형식적인 관계이다",Sheet1!$S96)),1,0)</f>
        <v>0</v>
      </c>
      <c r="AT97">
        <f>IF(ISNUMBER(SEARCH("아무 관계도 아니다",Sheet1!$S96)),1,0)</f>
        <v>0</v>
      </c>
      <c r="AU97">
        <f t="shared" si="9"/>
        <v>1</v>
      </c>
      <c r="AV97" t="s">
        <v>876</v>
      </c>
      <c r="AX97">
        <f>IF(ISNUMBER(SEARCH("미투데이 서비스 이용은 정보를 얻기 위함이다",Sheet1!$T96)),1,0)</f>
        <v>0</v>
      </c>
      <c r="AY97">
        <f>IF(ISNUMBER(SEARCH("미투데이 서비스 이용은 오락을 추구하기 위함이다",Sheet1!$T96)),1,0)</f>
        <v>1</v>
      </c>
      <c r="AZ97">
        <f>IF(ISNUMBER(SEARCH("미투데이 서비스 이용은 대인관계 형성과 확충을 위함이다",Sheet1!$T96)),1,0)</f>
        <v>1</v>
      </c>
      <c r="BA97">
        <f>IF(ISNUMBER(SEARCH("미투데이 서비스 이용은  직장(혹은 특정 그룹) 내 커뮤니케이션을 위함이다",Sheet1!$T96)),1,0)</f>
        <v>0</v>
      </c>
      <c r="BB97">
        <f t="shared" si="10"/>
        <v>0</v>
      </c>
      <c r="BC97">
        <f>Sheet1!U96</f>
        <v>4</v>
      </c>
      <c r="BD97">
        <f>Sheet1!V96</f>
        <v>5</v>
      </c>
      <c r="BE97">
        <f>Sheet1!W96</f>
        <v>5</v>
      </c>
      <c r="BF97">
        <f>Sheet1!X96</f>
        <v>6</v>
      </c>
      <c r="BG97">
        <f>Sheet1!Y96</f>
        <v>6</v>
      </c>
      <c r="BH97">
        <f>Sheet1!Z96</f>
        <v>7</v>
      </c>
      <c r="BI97">
        <f>Sheet1!AA96</f>
        <v>7</v>
      </c>
      <c r="BJ97">
        <f>Sheet1!AB96</f>
        <v>4</v>
      </c>
      <c r="BK97">
        <f>Sheet1!AC96</f>
        <v>4</v>
      </c>
      <c r="BL97">
        <f>Sheet1!AD96</f>
        <v>4</v>
      </c>
      <c r="BM97">
        <f>Sheet1!AE96</f>
        <v>7</v>
      </c>
      <c r="BN97">
        <f>Sheet1!AF96</f>
        <v>6</v>
      </c>
      <c r="BO97">
        <f>Sheet1!AG96</f>
        <v>6</v>
      </c>
      <c r="BP97">
        <f>Sheet1!AH96</f>
        <v>6</v>
      </c>
      <c r="BQ97">
        <f>Sheet1!AI96</f>
        <v>7</v>
      </c>
      <c r="BR97">
        <f>Sheet1!AJ96</f>
        <v>7</v>
      </c>
      <c r="BS97">
        <f>Sheet1!AK96</f>
        <v>7</v>
      </c>
      <c r="BT97">
        <f>Sheet1!AL96</f>
        <v>7</v>
      </c>
      <c r="BU97">
        <f>Sheet1!AM96</f>
        <v>7</v>
      </c>
      <c r="BV97">
        <f>Sheet1!AN96</f>
        <v>4</v>
      </c>
      <c r="BW97">
        <f>Sheet1!AO96</f>
        <v>6</v>
      </c>
      <c r="BX97">
        <f>Sheet1!AP96</f>
        <v>6</v>
      </c>
      <c r="BY97">
        <f>Sheet1!AQ96</f>
        <v>6</v>
      </c>
      <c r="BZ97">
        <f>Sheet1!AR96</f>
        <v>5</v>
      </c>
      <c r="CA97">
        <f>Sheet1!AS96</f>
        <v>6</v>
      </c>
      <c r="CB97">
        <f>Sheet1!AT96</f>
        <v>6</v>
      </c>
      <c r="CC97">
        <f>Sheet1!AU96</f>
        <v>4</v>
      </c>
      <c r="CD97">
        <f>Sheet1!AV96</f>
        <v>7</v>
      </c>
      <c r="CE97">
        <f>Sheet1!AW96</f>
        <v>7</v>
      </c>
      <c r="CF97">
        <f>Sheet1!AX96</f>
        <v>5</v>
      </c>
      <c r="CG97">
        <f>Sheet1!AY96</f>
        <v>3</v>
      </c>
      <c r="CH97">
        <f>Sheet1!AZ96</f>
        <v>4</v>
      </c>
      <c r="CI97">
        <f>Sheet1!BA96</f>
        <v>3</v>
      </c>
      <c r="CJ97">
        <f>Sheet1!BB96</f>
        <v>5</v>
      </c>
      <c r="CK97">
        <f>Sheet1!BC96</f>
        <v>4</v>
      </c>
      <c r="CL97">
        <f>Sheet1!BD96</f>
        <v>2</v>
      </c>
      <c r="CM97">
        <f>Sheet1!BE96</f>
        <v>2</v>
      </c>
      <c r="CN97">
        <f>Sheet1!BF96</f>
        <v>2</v>
      </c>
      <c r="CO97">
        <f>Sheet1!BG96</f>
        <v>3</v>
      </c>
      <c r="CP97">
        <f>Sheet1!BH96</f>
        <v>6</v>
      </c>
      <c r="CQ97">
        <f>Sheet1!BI96</f>
        <v>6</v>
      </c>
      <c r="CR97">
        <f>Sheet1!BJ96</f>
        <v>6</v>
      </c>
      <c r="CS97">
        <f>Sheet1!BK96</f>
        <v>3</v>
      </c>
      <c r="CT97">
        <f>Sheet1!BL96</f>
        <v>3</v>
      </c>
    </row>
    <row r="98" spans="1:98">
      <c r="A98">
        <f>Sheet1!A97</f>
        <v>97</v>
      </c>
      <c r="B98" t="str">
        <f>Sheet1!B97</f>
        <v>9/29/2009 22:57:44</v>
      </c>
      <c r="C98" t="str">
        <f>Sheet1!E97</f>
        <v>우윳빛깔원석잉(qswdef7)</v>
      </c>
      <c r="D98" t="s">
        <v>1048</v>
      </c>
      <c r="E98">
        <f>Sheet1!F97</f>
        <v>16</v>
      </c>
      <c r="F98">
        <f>VLOOKUP(Sheet1!G97,Sheet3!$B$1:$C$2,2,FALSE)</f>
        <v>2</v>
      </c>
      <c r="G98">
        <f>VLOOKUP(Sheet1!H97,Sheet3!$B$52:$C$74,2,0)</f>
        <v>3</v>
      </c>
      <c r="H98">
        <f>VLOOKUP(Sheet1!I97,Sheet3!$B$5:$C$9,2,FALSE)</f>
        <v>1</v>
      </c>
      <c r="I98">
        <v>4</v>
      </c>
      <c r="K98">
        <f>Sheet1!K97</f>
        <v>10</v>
      </c>
      <c r="L98">
        <f>Sheet1!L97</f>
        <v>70</v>
      </c>
      <c r="M98" s="2" t="s">
        <v>771</v>
      </c>
      <c r="N98">
        <f>IF(ISNUMBER(SEARCH("습관적으로",Sheet1!$M97)),1,0)</f>
        <v>0</v>
      </c>
      <c r="O98">
        <f>IF(ISNUMBER(SEARCH("나에 대해 알리고 싶어서",Sheet1!$M97)),1,0)</f>
        <v>0</v>
      </c>
      <c r="P98">
        <f>IF(ISNUMBER(SEARCH("새로운 소식을 알리고 싶어서",Sheet1!$M97)),1,0)</f>
        <v>0</v>
      </c>
      <c r="Q98">
        <f>IF(ISNUMBER(SEARCH("주변 사람들과 관계 맺고 싶어서",Sheet1!$M97)),1,0)</f>
        <v>0</v>
      </c>
      <c r="R98">
        <f>IF(ISNUMBER(SEARCH("다른 사람들과 감정을 공유하고 싶어서",Sheet1!$M97)),1,0)</f>
        <v>1</v>
      </c>
      <c r="S98">
        <f>IF(ISNUMBER(SEARCH("재미있어서",Sheet1!$M97)),1,0)</f>
        <v>1</v>
      </c>
      <c r="T98">
        <f t="shared" si="11"/>
        <v>0</v>
      </c>
      <c r="V98" s="2">
        <v>1</v>
      </c>
      <c r="X98">
        <f>IF(ISNUMBER(SEARCH("me2day 웹페이지",Sheet1!$N97)),1,0)</f>
        <v>1</v>
      </c>
      <c r="Y98">
        <f>IF(ISNUMBER(SEARCH("핸드폰",Sheet1!$N97)),1,0)</f>
        <v>0</v>
      </c>
      <c r="Z98">
        <f>IF(ISNUMBER(SEARCH("블로그",Sheet1!$N97)),1,0)</f>
        <v>0</v>
      </c>
      <c r="AA98">
        <f>IF(ISNUMBER(SEARCH("개인 포탈 서비스",Sheet1!$N97)),1,0)</f>
        <v>0</v>
      </c>
      <c r="AB98">
        <f>IF(ISNUMBER(SEARCH("me2day 어플리케이션",Sheet1!$N97)),1,0)</f>
        <v>0</v>
      </c>
      <c r="AC98">
        <f t="shared" si="7"/>
        <v>0</v>
      </c>
      <c r="AD98">
        <f>IF(Sheet1!O97="있다",1,2)</f>
        <v>1</v>
      </c>
      <c r="AE98">
        <f>Sheet1!P97</f>
        <v>5</v>
      </c>
      <c r="AF98" s="2">
        <v>2</v>
      </c>
      <c r="AH98">
        <f>IF(ISNUMBER(SEARCH("주변 사람들의 소식",Sheet1!$Q97)),1,0)</f>
        <v>0</v>
      </c>
      <c r="AI98">
        <f>IF(ISNUMBER(SEARCH("관심 분야에 대한 소식",Sheet1!$Q97)),1,0)</f>
        <v>1</v>
      </c>
      <c r="AJ98">
        <f>IF(ISNUMBER(SEARCH("관심 분야는 아니지만 사회적 이슈에 대한 소식",Sheet1!$Q97)),1,0)</f>
        <v>0</v>
      </c>
      <c r="AK98">
        <f>IF(ISNUMBER(SEARCH("업무와 관련된 소식",Sheet1!$Q97)),1,0)</f>
        <v>0</v>
      </c>
      <c r="AL98">
        <f t="shared" si="8"/>
        <v>0</v>
      </c>
      <c r="AM98">
        <f>Sheet1!R97</f>
        <v>6</v>
      </c>
      <c r="AN98">
        <v>2</v>
      </c>
      <c r="AP98">
        <f>IF(ISNUMBER(SEARCH("오프라인에서의 친구 관계와 같다",Sheet1!$S97)),1,0)</f>
        <v>0</v>
      </c>
      <c r="AQ98">
        <f>IF(ISNUMBER(SEARCH("오프라인에서의 친구와는 다르지만 친밀감을 나누는 관계이다",Sheet1!$S97)),1,0)</f>
        <v>1</v>
      </c>
      <c r="AR98">
        <f>IF(ISNUMBER(SEARCH("새로운 정보나 글을 주고 받는 관계이다",Sheet1!$S97)),1,0)</f>
        <v>0</v>
      </c>
      <c r="AS98">
        <f>IF(ISNUMBER(SEARCH("단지 친구 신청과 수락으로 이루어진 형식적인 관계이다",Sheet1!$S97)),1,0)</f>
        <v>0</v>
      </c>
      <c r="AT98">
        <f>IF(ISNUMBER(SEARCH("아무 관계도 아니다",Sheet1!$S97)),1,0)</f>
        <v>0</v>
      </c>
      <c r="AU98">
        <f t="shared" si="9"/>
        <v>0</v>
      </c>
      <c r="AV98">
        <v>2</v>
      </c>
      <c r="AX98">
        <f>IF(ISNUMBER(SEARCH("미투데이 서비스 이용은 정보를 얻기 위함이다",Sheet1!$T97)),1,0)</f>
        <v>0</v>
      </c>
      <c r="AY98">
        <f>IF(ISNUMBER(SEARCH("미투데이 서비스 이용은 오락을 추구하기 위함이다",Sheet1!$T97)),1,0)</f>
        <v>1</v>
      </c>
      <c r="AZ98">
        <f>IF(ISNUMBER(SEARCH("미투데이 서비스 이용은 대인관계 형성과 확충을 위함이다",Sheet1!$T97)),1,0)</f>
        <v>0</v>
      </c>
      <c r="BA98">
        <f>IF(ISNUMBER(SEARCH("미투데이 서비스 이용은  직장(혹은 특정 그룹) 내 커뮤니케이션을 위함이다",Sheet1!$T97)),1,0)</f>
        <v>0</v>
      </c>
      <c r="BB98">
        <f t="shared" si="10"/>
        <v>0</v>
      </c>
      <c r="BC98">
        <f>Sheet1!U97</f>
        <v>5</v>
      </c>
      <c r="BD98">
        <f>Sheet1!V97</f>
        <v>6</v>
      </c>
      <c r="BE98">
        <f>Sheet1!W97</f>
        <v>5</v>
      </c>
      <c r="BF98">
        <f>Sheet1!X97</f>
        <v>6</v>
      </c>
      <c r="BG98">
        <f>Sheet1!Y97</f>
        <v>7</v>
      </c>
      <c r="BH98">
        <f>Sheet1!Z97</f>
        <v>6</v>
      </c>
      <c r="BI98">
        <f>Sheet1!AA97</f>
        <v>7</v>
      </c>
      <c r="BJ98">
        <f>Sheet1!AB97</f>
        <v>4</v>
      </c>
      <c r="BK98">
        <f>Sheet1!AC97</f>
        <v>5</v>
      </c>
      <c r="BL98">
        <f>Sheet1!AD97</f>
        <v>5</v>
      </c>
      <c r="BM98">
        <f>Sheet1!AE97</f>
        <v>7</v>
      </c>
      <c r="BN98">
        <f>Sheet1!AF97</f>
        <v>5</v>
      </c>
      <c r="BO98">
        <f>Sheet1!AG97</f>
        <v>5</v>
      </c>
      <c r="BP98">
        <f>Sheet1!AH97</f>
        <v>7</v>
      </c>
      <c r="BQ98">
        <f>Sheet1!AI97</f>
        <v>7</v>
      </c>
      <c r="BR98">
        <f>Sheet1!AJ97</f>
        <v>7</v>
      </c>
      <c r="BS98">
        <f>Sheet1!AK97</f>
        <v>7</v>
      </c>
      <c r="BT98">
        <f>Sheet1!AL97</f>
        <v>7</v>
      </c>
      <c r="BU98">
        <f>Sheet1!AM97</f>
        <v>7</v>
      </c>
      <c r="BV98">
        <f>Sheet1!AN97</f>
        <v>3</v>
      </c>
      <c r="BW98">
        <f>Sheet1!AO97</f>
        <v>7</v>
      </c>
      <c r="BX98">
        <f>Sheet1!AP97</f>
        <v>7</v>
      </c>
      <c r="BY98">
        <f>Sheet1!AQ97</f>
        <v>7</v>
      </c>
      <c r="BZ98">
        <f>Sheet1!AR97</f>
        <v>5</v>
      </c>
      <c r="CA98">
        <f>Sheet1!AS97</f>
        <v>4</v>
      </c>
      <c r="CB98">
        <f>Sheet1!AT97</f>
        <v>4</v>
      </c>
      <c r="CC98">
        <f>Sheet1!AU97</f>
        <v>7</v>
      </c>
      <c r="CD98">
        <f>Sheet1!AV97</f>
        <v>7</v>
      </c>
      <c r="CE98">
        <f>Sheet1!AW97</f>
        <v>7</v>
      </c>
      <c r="CF98">
        <f>Sheet1!AX97</f>
        <v>1</v>
      </c>
      <c r="CG98">
        <f>Sheet1!AY97</f>
        <v>5</v>
      </c>
      <c r="CH98">
        <f>Sheet1!AZ97</f>
        <v>3</v>
      </c>
      <c r="CI98">
        <f>Sheet1!BA97</f>
        <v>7</v>
      </c>
      <c r="CJ98">
        <f>Sheet1!BB97</f>
        <v>7</v>
      </c>
      <c r="CK98">
        <f>Sheet1!BC97</f>
        <v>6</v>
      </c>
      <c r="CL98">
        <f>Sheet1!BD97</f>
        <v>6</v>
      </c>
      <c r="CM98">
        <f>Sheet1!BE97</f>
        <v>6</v>
      </c>
      <c r="CN98">
        <f>Sheet1!BF97</f>
        <v>5</v>
      </c>
      <c r="CO98">
        <f>Sheet1!BG97</f>
        <v>5</v>
      </c>
      <c r="CP98">
        <f>Sheet1!BH97</f>
        <v>7</v>
      </c>
      <c r="CQ98">
        <f>Sheet1!BI97</f>
        <v>7</v>
      </c>
      <c r="CR98">
        <f>Sheet1!BJ97</f>
        <v>7</v>
      </c>
      <c r="CS98">
        <f>Sheet1!BK97</f>
        <v>3</v>
      </c>
      <c r="CT98">
        <f>Sheet1!BL97</f>
        <v>3</v>
      </c>
    </row>
    <row r="99" spans="1:98">
      <c r="A99">
        <f>Sheet1!A98</f>
        <v>98</v>
      </c>
      <c r="B99" t="str">
        <f>Sheet1!B98</f>
        <v>9/29/2009 23:15:55</v>
      </c>
      <c r="C99" t="str">
        <f>Sheet1!E98</f>
        <v>woodod</v>
      </c>
      <c r="D99" t="str">
        <f t="shared" si="12"/>
        <v>woodod</v>
      </c>
      <c r="E99">
        <f>Sheet1!F98</f>
        <v>20</v>
      </c>
      <c r="F99">
        <f>VLOOKUP(Sheet1!G98,Sheet3!$B$1:$C$2,2,FALSE)</f>
        <v>1</v>
      </c>
      <c r="G99">
        <f>VLOOKUP(Sheet1!H98,Sheet3!$B$52:$C$74,2,0)</f>
        <v>2</v>
      </c>
      <c r="H99">
        <f>VLOOKUP(Sheet1!I98,Sheet3!$B$5:$C$9,2,FALSE)</f>
        <v>2</v>
      </c>
      <c r="I99">
        <v>2</v>
      </c>
      <c r="K99">
        <f>Sheet1!K98</f>
        <v>10</v>
      </c>
      <c r="L99">
        <f>Sheet1!L98</f>
        <v>10</v>
      </c>
      <c r="M99" s="2">
        <v>1</v>
      </c>
      <c r="N99">
        <f>IF(ISNUMBER(SEARCH("습관적으로",Sheet1!$M98)),1,0)</f>
        <v>1</v>
      </c>
      <c r="O99">
        <f>IF(ISNUMBER(SEARCH("나에 대해 알리고 싶어서",Sheet1!$M98)),1,0)</f>
        <v>0</v>
      </c>
      <c r="P99">
        <f>IF(ISNUMBER(SEARCH("새로운 소식을 알리고 싶어서",Sheet1!$M98)),1,0)</f>
        <v>0</v>
      </c>
      <c r="Q99">
        <f>IF(ISNUMBER(SEARCH("주변 사람들과 관계 맺고 싶어서",Sheet1!$M98)),1,0)</f>
        <v>0</v>
      </c>
      <c r="R99">
        <f>IF(ISNUMBER(SEARCH("다른 사람들과 감정을 공유하고 싶어서",Sheet1!$M98)),1,0)</f>
        <v>0</v>
      </c>
      <c r="S99">
        <f>IF(ISNUMBER(SEARCH("재미있어서",Sheet1!$M98)),1,0)</f>
        <v>0</v>
      </c>
      <c r="T99">
        <f t="shared" si="11"/>
        <v>0</v>
      </c>
      <c r="V99" s="2">
        <v>1</v>
      </c>
      <c r="X99">
        <f>IF(ISNUMBER(SEARCH("me2day 웹페이지",Sheet1!$N98)),1,0)</f>
        <v>1</v>
      </c>
      <c r="Y99">
        <f>IF(ISNUMBER(SEARCH("핸드폰",Sheet1!$N98)),1,0)</f>
        <v>0</v>
      </c>
      <c r="Z99">
        <f>IF(ISNUMBER(SEARCH("블로그",Sheet1!$N98)),1,0)</f>
        <v>0</v>
      </c>
      <c r="AA99">
        <f>IF(ISNUMBER(SEARCH("개인 포탈 서비스",Sheet1!$N98)),1,0)</f>
        <v>0</v>
      </c>
      <c r="AB99">
        <f>IF(ISNUMBER(SEARCH("me2day 어플리케이션",Sheet1!$N98)),1,0)</f>
        <v>0</v>
      </c>
      <c r="AC99">
        <f t="shared" si="7"/>
        <v>0</v>
      </c>
      <c r="AD99">
        <f>IF(Sheet1!O98="있다",1,2)</f>
        <v>1</v>
      </c>
      <c r="AE99">
        <f>Sheet1!P98</f>
        <v>5</v>
      </c>
      <c r="AF99" s="2">
        <v>1</v>
      </c>
      <c r="AH99">
        <f>IF(ISNUMBER(SEARCH("주변 사람들의 소식",Sheet1!$Q98)),1,0)</f>
        <v>1</v>
      </c>
      <c r="AI99">
        <f>IF(ISNUMBER(SEARCH("관심 분야에 대한 소식",Sheet1!$Q98)),1,0)</f>
        <v>0</v>
      </c>
      <c r="AJ99">
        <f>IF(ISNUMBER(SEARCH("관심 분야는 아니지만 사회적 이슈에 대한 소식",Sheet1!$Q98)),1,0)</f>
        <v>0</v>
      </c>
      <c r="AK99">
        <f>IF(ISNUMBER(SEARCH("업무와 관련된 소식",Sheet1!$Q98)),1,0)</f>
        <v>0</v>
      </c>
      <c r="AL99">
        <f t="shared" si="8"/>
        <v>0</v>
      </c>
      <c r="AM99">
        <f>Sheet1!R98</f>
        <v>4</v>
      </c>
      <c r="AN99">
        <v>2</v>
      </c>
      <c r="AP99">
        <f>IF(ISNUMBER(SEARCH("오프라인에서의 친구 관계와 같다",Sheet1!$S98)),1,0)</f>
        <v>0</v>
      </c>
      <c r="AQ99">
        <f>IF(ISNUMBER(SEARCH("오프라인에서의 친구와는 다르지만 친밀감을 나누는 관계이다",Sheet1!$S98)),1,0)</f>
        <v>1</v>
      </c>
      <c r="AR99">
        <f>IF(ISNUMBER(SEARCH("새로운 정보나 글을 주고 받는 관계이다",Sheet1!$S98)),1,0)</f>
        <v>0</v>
      </c>
      <c r="AS99">
        <f>IF(ISNUMBER(SEARCH("단지 친구 신청과 수락으로 이루어진 형식적인 관계이다",Sheet1!$S98)),1,0)</f>
        <v>0</v>
      </c>
      <c r="AT99">
        <f>IF(ISNUMBER(SEARCH("아무 관계도 아니다",Sheet1!$S98)),1,0)</f>
        <v>0</v>
      </c>
      <c r="AU99">
        <f t="shared" si="9"/>
        <v>0</v>
      </c>
      <c r="AV99">
        <v>3</v>
      </c>
      <c r="AX99">
        <f>IF(ISNUMBER(SEARCH("미투데이 서비스 이용은 정보를 얻기 위함이다",Sheet1!$T98)),1,0)</f>
        <v>0</v>
      </c>
      <c r="AY99">
        <f>IF(ISNUMBER(SEARCH("미투데이 서비스 이용은 오락을 추구하기 위함이다",Sheet1!$T98)),1,0)</f>
        <v>0</v>
      </c>
      <c r="AZ99">
        <f>IF(ISNUMBER(SEARCH("미투데이 서비스 이용은 대인관계 형성과 확충을 위함이다",Sheet1!$T98)),1,0)</f>
        <v>1</v>
      </c>
      <c r="BA99">
        <f>IF(ISNUMBER(SEARCH("미투데이 서비스 이용은  직장(혹은 특정 그룹) 내 커뮤니케이션을 위함이다",Sheet1!$T98)),1,0)</f>
        <v>0</v>
      </c>
      <c r="BB99">
        <f t="shared" si="10"/>
        <v>0</v>
      </c>
      <c r="BC99">
        <f>Sheet1!U98</f>
        <v>5</v>
      </c>
      <c r="BD99">
        <f>Sheet1!V98</f>
        <v>5</v>
      </c>
      <c r="BE99">
        <f>Sheet1!W98</f>
        <v>6</v>
      </c>
      <c r="BF99">
        <f>Sheet1!X98</f>
        <v>6</v>
      </c>
      <c r="BG99">
        <f>Sheet1!Y98</f>
        <v>7</v>
      </c>
      <c r="BH99">
        <f>Sheet1!Z98</f>
        <v>7</v>
      </c>
      <c r="BI99">
        <f>Sheet1!AA98</f>
        <v>7</v>
      </c>
      <c r="BJ99">
        <f>Sheet1!AB98</f>
        <v>6</v>
      </c>
      <c r="BK99">
        <f>Sheet1!AC98</f>
        <v>6</v>
      </c>
      <c r="BL99">
        <f>Sheet1!AD98</f>
        <v>5</v>
      </c>
      <c r="BM99">
        <f>Sheet1!AE98</f>
        <v>6</v>
      </c>
      <c r="BN99">
        <f>Sheet1!AF98</f>
        <v>6</v>
      </c>
      <c r="BO99">
        <f>Sheet1!AG98</f>
        <v>6</v>
      </c>
      <c r="BP99">
        <f>Sheet1!AH98</f>
        <v>6</v>
      </c>
      <c r="BQ99">
        <f>Sheet1!AI98</f>
        <v>5</v>
      </c>
      <c r="BR99">
        <f>Sheet1!AJ98</f>
        <v>5</v>
      </c>
      <c r="BS99">
        <f>Sheet1!AK98</f>
        <v>5</v>
      </c>
      <c r="BT99">
        <f>Sheet1!AL98</f>
        <v>6</v>
      </c>
      <c r="BU99">
        <f>Sheet1!AM98</f>
        <v>7</v>
      </c>
      <c r="BV99">
        <f>Sheet1!AN98</f>
        <v>4</v>
      </c>
      <c r="BW99">
        <f>Sheet1!AO98</f>
        <v>7</v>
      </c>
      <c r="BX99">
        <f>Sheet1!AP98</f>
        <v>7</v>
      </c>
      <c r="BY99">
        <f>Sheet1!AQ98</f>
        <v>7</v>
      </c>
      <c r="BZ99">
        <f>Sheet1!AR98</f>
        <v>7</v>
      </c>
      <c r="CA99">
        <f>Sheet1!AS98</f>
        <v>7</v>
      </c>
      <c r="CB99">
        <f>Sheet1!AT98</f>
        <v>7</v>
      </c>
      <c r="CC99">
        <f>Sheet1!AU98</f>
        <v>7</v>
      </c>
      <c r="CD99">
        <f>Sheet1!AV98</f>
        <v>7</v>
      </c>
      <c r="CE99">
        <f>Sheet1!AW98</f>
        <v>7</v>
      </c>
      <c r="CF99">
        <f>Sheet1!AX98</f>
        <v>5</v>
      </c>
      <c r="CG99">
        <f>Sheet1!AY98</f>
        <v>5</v>
      </c>
      <c r="CH99">
        <f>Sheet1!AZ98</f>
        <v>6</v>
      </c>
      <c r="CI99">
        <f>Sheet1!BA98</f>
        <v>5</v>
      </c>
      <c r="CJ99">
        <f>Sheet1!BB98</f>
        <v>5</v>
      </c>
      <c r="CK99">
        <f>Sheet1!BC98</f>
        <v>4</v>
      </c>
      <c r="CL99">
        <f>Sheet1!BD98</f>
        <v>4</v>
      </c>
      <c r="CM99">
        <f>Sheet1!BE98</f>
        <v>3</v>
      </c>
      <c r="CN99">
        <f>Sheet1!BF98</f>
        <v>5</v>
      </c>
      <c r="CO99">
        <f>Sheet1!BG98</f>
        <v>6</v>
      </c>
      <c r="CP99">
        <f>Sheet1!BH98</f>
        <v>6</v>
      </c>
      <c r="CQ99">
        <f>Sheet1!BI98</f>
        <v>6</v>
      </c>
      <c r="CR99">
        <f>Sheet1!BJ98</f>
        <v>6</v>
      </c>
      <c r="CS99">
        <f>Sheet1!BK98</f>
        <v>5</v>
      </c>
      <c r="CT99">
        <f>Sheet1!BL98</f>
        <v>5</v>
      </c>
    </row>
    <row r="100" spans="1:98">
      <c r="A100">
        <f>Sheet1!A99</f>
        <v>99</v>
      </c>
      <c r="B100" t="str">
        <f>Sheet1!B99</f>
        <v>9/29/2009 23:38:59</v>
      </c>
      <c r="C100" t="str">
        <f>Sheet1!E99</f>
        <v>unthertaker</v>
      </c>
      <c r="D100" t="str">
        <f t="shared" si="12"/>
        <v>unthertaker</v>
      </c>
      <c r="E100">
        <f>Sheet1!F99</f>
        <v>13</v>
      </c>
      <c r="F100">
        <f>VLOOKUP(Sheet1!G99,Sheet3!$B$1:$C$2,2,FALSE)</f>
        <v>1</v>
      </c>
      <c r="G100">
        <f>VLOOKUP(Sheet1!H99,Sheet3!$B$52:$C$74,2,0)</f>
        <v>4</v>
      </c>
      <c r="H100">
        <f>VLOOKUP(Sheet1!I99,Sheet3!$B$5:$C$9,2,FALSE)</f>
        <v>1</v>
      </c>
      <c r="I100">
        <v>5</v>
      </c>
      <c r="K100">
        <f>Sheet1!K99</f>
        <v>2</v>
      </c>
      <c r="L100">
        <f>Sheet1!L99</f>
        <v>5</v>
      </c>
      <c r="M100" s="2">
        <v>5</v>
      </c>
      <c r="N100">
        <f>IF(ISNUMBER(SEARCH("습관적으로",Sheet1!$M99)),1,0)</f>
        <v>0</v>
      </c>
      <c r="O100">
        <f>IF(ISNUMBER(SEARCH("나에 대해 알리고 싶어서",Sheet1!$M99)),1,0)</f>
        <v>0</v>
      </c>
      <c r="P100">
        <f>IF(ISNUMBER(SEARCH("새로운 소식을 알리고 싶어서",Sheet1!$M99)),1,0)</f>
        <v>0</v>
      </c>
      <c r="Q100">
        <f>IF(ISNUMBER(SEARCH("주변 사람들과 관계 맺고 싶어서",Sheet1!$M99)),1,0)</f>
        <v>0</v>
      </c>
      <c r="R100">
        <f>IF(ISNUMBER(SEARCH("다른 사람들과 감정을 공유하고 싶어서",Sheet1!$M99)),1,0)</f>
        <v>1</v>
      </c>
      <c r="S100">
        <f>IF(ISNUMBER(SEARCH("재미있어서",Sheet1!$M99)),1,0)</f>
        <v>0</v>
      </c>
      <c r="T100">
        <f t="shared" si="11"/>
        <v>0</v>
      </c>
      <c r="V100" s="2">
        <v>1</v>
      </c>
      <c r="X100">
        <f>IF(ISNUMBER(SEARCH("me2day 웹페이지",Sheet1!$N99)),1,0)</f>
        <v>1</v>
      </c>
      <c r="Y100">
        <f>IF(ISNUMBER(SEARCH("핸드폰",Sheet1!$N99)),1,0)</f>
        <v>0</v>
      </c>
      <c r="Z100">
        <f>IF(ISNUMBER(SEARCH("블로그",Sheet1!$N99)),1,0)</f>
        <v>0</v>
      </c>
      <c r="AA100">
        <f>IF(ISNUMBER(SEARCH("개인 포탈 서비스",Sheet1!$N99)),1,0)</f>
        <v>0</v>
      </c>
      <c r="AB100">
        <f>IF(ISNUMBER(SEARCH("me2day 어플리케이션",Sheet1!$N99)),1,0)</f>
        <v>0</v>
      </c>
      <c r="AC100">
        <f t="shared" si="7"/>
        <v>0</v>
      </c>
      <c r="AD100">
        <f>IF(Sheet1!O99="있다",1,2)</f>
        <v>2</v>
      </c>
      <c r="AE100">
        <f>Sheet1!P99</f>
        <v>5</v>
      </c>
      <c r="AF100" s="2">
        <v>5</v>
      </c>
      <c r="AG100" t="s">
        <v>415</v>
      </c>
      <c r="AH100">
        <f>IF(ISNUMBER(SEARCH("주변 사람들의 소식",Sheet1!$Q99)),1,0)</f>
        <v>0</v>
      </c>
      <c r="AI100">
        <f>IF(ISNUMBER(SEARCH("관심 분야에 대한 소식",Sheet1!$Q99)),1,0)</f>
        <v>0</v>
      </c>
      <c r="AJ100">
        <f>IF(ISNUMBER(SEARCH("관심 분야는 아니지만 사회적 이슈에 대한 소식",Sheet1!$Q99)),1,0)</f>
        <v>0</v>
      </c>
      <c r="AK100">
        <f>IF(ISNUMBER(SEARCH("업무와 관련된 소식",Sheet1!$Q99)),1,0)</f>
        <v>0</v>
      </c>
      <c r="AL100">
        <f t="shared" si="8"/>
        <v>1</v>
      </c>
      <c r="AM100">
        <f>Sheet1!R99</f>
        <v>7</v>
      </c>
      <c r="AN100">
        <v>2</v>
      </c>
      <c r="AP100">
        <f>IF(ISNUMBER(SEARCH("오프라인에서의 친구 관계와 같다",Sheet1!$S99)),1,0)</f>
        <v>0</v>
      </c>
      <c r="AQ100">
        <f>IF(ISNUMBER(SEARCH("오프라인에서의 친구와는 다르지만 친밀감을 나누는 관계이다",Sheet1!$S99)),1,0)</f>
        <v>1</v>
      </c>
      <c r="AR100">
        <f>IF(ISNUMBER(SEARCH("새로운 정보나 글을 주고 받는 관계이다",Sheet1!$S99)),1,0)</f>
        <v>0</v>
      </c>
      <c r="AS100">
        <f>IF(ISNUMBER(SEARCH("단지 친구 신청과 수락으로 이루어진 형식적인 관계이다",Sheet1!$S99)),1,0)</f>
        <v>0</v>
      </c>
      <c r="AT100">
        <f>IF(ISNUMBER(SEARCH("아무 관계도 아니다",Sheet1!$S99)),1,0)</f>
        <v>0</v>
      </c>
      <c r="AU100">
        <f t="shared" si="9"/>
        <v>0</v>
      </c>
      <c r="AV100">
        <v>3</v>
      </c>
      <c r="AX100">
        <f>IF(ISNUMBER(SEARCH("미투데이 서비스 이용은 정보를 얻기 위함이다",Sheet1!$T99)),1,0)</f>
        <v>0</v>
      </c>
      <c r="AY100">
        <f>IF(ISNUMBER(SEARCH("미투데이 서비스 이용은 오락을 추구하기 위함이다",Sheet1!$T99)),1,0)</f>
        <v>0</v>
      </c>
      <c r="AZ100">
        <f>IF(ISNUMBER(SEARCH("미투데이 서비스 이용은 대인관계 형성과 확충을 위함이다",Sheet1!$T99)),1,0)</f>
        <v>1</v>
      </c>
      <c r="BA100">
        <f>IF(ISNUMBER(SEARCH("미투데이 서비스 이용은  직장(혹은 특정 그룹) 내 커뮤니케이션을 위함이다",Sheet1!$T99)),1,0)</f>
        <v>0</v>
      </c>
      <c r="BB100">
        <f t="shared" si="10"/>
        <v>0</v>
      </c>
      <c r="BC100">
        <f>Sheet1!U99</f>
        <v>5</v>
      </c>
      <c r="BD100">
        <f>Sheet1!V99</f>
        <v>6</v>
      </c>
      <c r="BE100">
        <f>Sheet1!W99</f>
        <v>4</v>
      </c>
      <c r="BF100">
        <f>Sheet1!X99</f>
        <v>4</v>
      </c>
      <c r="BG100">
        <f>Sheet1!Y99</f>
        <v>6</v>
      </c>
      <c r="BH100">
        <f>Sheet1!Z99</f>
        <v>5</v>
      </c>
      <c r="BI100">
        <f>Sheet1!AA99</f>
        <v>3</v>
      </c>
      <c r="BJ100">
        <f>Sheet1!AB99</f>
        <v>5</v>
      </c>
      <c r="BK100">
        <f>Sheet1!AC99</f>
        <v>3</v>
      </c>
      <c r="BL100">
        <f>Sheet1!AD99</f>
        <v>7</v>
      </c>
      <c r="BM100">
        <f>Sheet1!AE99</f>
        <v>5</v>
      </c>
      <c r="BN100">
        <f>Sheet1!AF99</f>
        <v>5</v>
      </c>
      <c r="BO100">
        <f>Sheet1!AG99</f>
        <v>5</v>
      </c>
      <c r="BP100">
        <f>Sheet1!AH99</f>
        <v>5</v>
      </c>
      <c r="BQ100">
        <f>Sheet1!AI99</f>
        <v>4</v>
      </c>
      <c r="BR100">
        <f>Sheet1!AJ99</f>
        <v>5</v>
      </c>
      <c r="BS100">
        <f>Sheet1!AK99</f>
        <v>4</v>
      </c>
      <c r="BT100">
        <f>Sheet1!AL99</f>
        <v>6</v>
      </c>
      <c r="BU100">
        <f>Sheet1!AM99</f>
        <v>7</v>
      </c>
      <c r="BV100">
        <f>Sheet1!AN99</f>
        <v>6</v>
      </c>
      <c r="BW100">
        <f>Sheet1!AO99</f>
        <v>3</v>
      </c>
      <c r="BX100">
        <f>Sheet1!AP99</f>
        <v>5</v>
      </c>
      <c r="BY100">
        <f>Sheet1!AQ99</f>
        <v>5</v>
      </c>
      <c r="BZ100">
        <f>Sheet1!AR99</f>
        <v>5</v>
      </c>
      <c r="CA100">
        <f>Sheet1!AS99</f>
        <v>3</v>
      </c>
      <c r="CB100">
        <f>Sheet1!AT99</f>
        <v>4</v>
      </c>
      <c r="CC100">
        <f>Sheet1!AU99</f>
        <v>4</v>
      </c>
      <c r="CD100">
        <f>Sheet1!AV99</f>
        <v>6</v>
      </c>
      <c r="CE100">
        <f>Sheet1!AW99</f>
        <v>7</v>
      </c>
      <c r="CF100">
        <f>Sheet1!AX99</f>
        <v>1</v>
      </c>
      <c r="CG100">
        <f>Sheet1!AY99</f>
        <v>7</v>
      </c>
      <c r="CH100">
        <f>Sheet1!AZ99</f>
        <v>5</v>
      </c>
      <c r="CI100">
        <f>Sheet1!BA99</f>
        <v>7</v>
      </c>
      <c r="CJ100">
        <f>Sheet1!BB99</f>
        <v>7</v>
      </c>
      <c r="CK100">
        <f>Sheet1!BC99</f>
        <v>7</v>
      </c>
      <c r="CL100">
        <f>Sheet1!BD99</f>
        <v>7</v>
      </c>
      <c r="CM100">
        <f>Sheet1!BE99</f>
        <v>7</v>
      </c>
      <c r="CN100">
        <f>Sheet1!BF99</f>
        <v>6</v>
      </c>
      <c r="CO100">
        <f>Sheet1!BG99</f>
        <v>5</v>
      </c>
      <c r="CP100">
        <f>Sheet1!BH99</f>
        <v>5</v>
      </c>
      <c r="CQ100">
        <f>Sheet1!BI99</f>
        <v>3</v>
      </c>
      <c r="CR100">
        <f>Sheet1!BJ99</f>
        <v>4</v>
      </c>
      <c r="CS100">
        <f>Sheet1!BK99</f>
        <v>4</v>
      </c>
      <c r="CT100">
        <f>Sheet1!BL99</f>
        <v>3</v>
      </c>
    </row>
    <row r="101" spans="1:98">
      <c r="A101">
        <f>Sheet1!A100</f>
        <v>100</v>
      </c>
      <c r="B101" t="str">
        <f>Sheet1!B100</f>
        <v>9/29/2009 23:39:06</v>
      </c>
      <c r="C101" t="str">
        <f>Sheet1!E100</f>
        <v>a870214</v>
      </c>
      <c r="D101" t="str">
        <f t="shared" si="12"/>
        <v>a870214</v>
      </c>
      <c r="E101">
        <f>Sheet1!F100</f>
        <v>22</v>
      </c>
      <c r="F101">
        <f>VLOOKUP(Sheet1!G100,Sheet3!$B$1:$C$2,2,FALSE)</f>
        <v>2</v>
      </c>
      <c r="G101">
        <f>VLOOKUP(Sheet1!H100,Sheet3!$B$52:$C$74,2,0)</f>
        <v>10</v>
      </c>
      <c r="H101">
        <f>VLOOKUP(Sheet1!I100,Sheet3!$B$5:$C$9,2,FALSE)</f>
        <v>1</v>
      </c>
      <c r="I101">
        <v>2</v>
      </c>
      <c r="K101">
        <f>Sheet1!K100</f>
        <v>5</v>
      </c>
      <c r="L101">
        <f>Sheet1!L100</f>
        <v>10</v>
      </c>
      <c r="M101" s="2" t="s">
        <v>775</v>
      </c>
      <c r="N101">
        <f>IF(ISNUMBER(SEARCH("습관적으로",Sheet1!$M100)),1,0)</f>
        <v>1</v>
      </c>
      <c r="O101">
        <f>IF(ISNUMBER(SEARCH("나에 대해 알리고 싶어서",Sheet1!$M100)),1,0)</f>
        <v>0</v>
      </c>
      <c r="P101">
        <f>IF(ISNUMBER(SEARCH("새로운 소식을 알리고 싶어서",Sheet1!$M100)),1,0)</f>
        <v>0</v>
      </c>
      <c r="Q101">
        <f>IF(ISNUMBER(SEARCH("주변 사람들과 관계 맺고 싶어서",Sheet1!$M100)),1,0)</f>
        <v>1</v>
      </c>
      <c r="R101">
        <f>IF(ISNUMBER(SEARCH("다른 사람들과 감정을 공유하고 싶어서",Sheet1!$M100)),1,0)</f>
        <v>1</v>
      </c>
      <c r="S101">
        <f>IF(ISNUMBER(SEARCH("재미있어서",Sheet1!$M100)),1,0)</f>
        <v>0</v>
      </c>
      <c r="T101">
        <f t="shared" si="11"/>
        <v>0</v>
      </c>
      <c r="V101" s="2" t="s">
        <v>877</v>
      </c>
      <c r="X101">
        <f>IF(ISNUMBER(SEARCH("me2day 웹페이지",Sheet1!$N100)),1,0)</f>
        <v>1</v>
      </c>
      <c r="Y101">
        <f>IF(ISNUMBER(SEARCH("핸드폰",Sheet1!$N100)),1,0)</f>
        <v>1</v>
      </c>
      <c r="Z101">
        <f>IF(ISNUMBER(SEARCH("블로그",Sheet1!$N100)),1,0)</f>
        <v>0</v>
      </c>
      <c r="AA101">
        <f>IF(ISNUMBER(SEARCH("개인 포탈 서비스",Sheet1!$N100)),1,0)</f>
        <v>0</v>
      </c>
      <c r="AB101">
        <f>IF(ISNUMBER(SEARCH("me2day 어플리케이션",Sheet1!$N100)),1,0)</f>
        <v>0</v>
      </c>
      <c r="AC101">
        <f t="shared" si="7"/>
        <v>0</v>
      </c>
      <c r="AD101">
        <f>IF(Sheet1!O100="있다",1,2)</f>
        <v>2</v>
      </c>
      <c r="AE101">
        <f>Sheet1!P100</f>
        <v>4</v>
      </c>
      <c r="AF101" s="2" t="s">
        <v>825</v>
      </c>
      <c r="AH101">
        <f>IF(ISNUMBER(SEARCH("주변 사람들의 소식",Sheet1!$Q100)),1,0)</f>
        <v>1</v>
      </c>
      <c r="AI101">
        <f>IF(ISNUMBER(SEARCH("관심 분야에 대한 소식",Sheet1!$Q100)),1,0)</f>
        <v>1</v>
      </c>
      <c r="AJ101">
        <f>IF(ISNUMBER(SEARCH("관심 분야는 아니지만 사회적 이슈에 대한 소식",Sheet1!$Q100)),1,0)</f>
        <v>1</v>
      </c>
      <c r="AK101">
        <f>IF(ISNUMBER(SEARCH("업무와 관련된 소식",Sheet1!$Q100)),1,0)</f>
        <v>0</v>
      </c>
      <c r="AL101">
        <f t="shared" si="8"/>
        <v>0</v>
      </c>
      <c r="AM101">
        <f>Sheet1!R100</f>
        <v>7</v>
      </c>
      <c r="AN101" t="s">
        <v>825</v>
      </c>
      <c r="AP101">
        <f>IF(ISNUMBER(SEARCH("오프라인에서의 친구 관계와 같다",Sheet1!$S100)),1,0)</f>
        <v>1</v>
      </c>
      <c r="AQ101">
        <f>IF(ISNUMBER(SEARCH("오프라인에서의 친구와는 다르지만 친밀감을 나누는 관계이다",Sheet1!$S100)),1,0)</f>
        <v>1</v>
      </c>
      <c r="AR101">
        <f>IF(ISNUMBER(SEARCH("새로운 정보나 글을 주고 받는 관계이다",Sheet1!$S100)),1,0)</f>
        <v>1</v>
      </c>
      <c r="AS101">
        <f>IF(ISNUMBER(SEARCH("단지 친구 신청과 수락으로 이루어진 형식적인 관계이다",Sheet1!$S100)),1,0)</f>
        <v>0</v>
      </c>
      <c r="AT101">
        <f>IF(ISNUMBER(SEARCH("아무 관계도 아니다",Sheet1!$S100)),1,0)</f>
        <v>0</v>
      </c>
      <c r="AU101">
        <f t="shared" si="9"/>
        <v>0</v>
      </c>
      <c r="AV101" t="s">
        <v>876</v>
      </c>
      <c r="AX101">
        <f>IF(ISNUMBER(SEARCH("미투데이 서비스 이용은 정보를 얻기 위함이다",Sheet1!$T100)),1,0)</f>
        <v>0</v>
      </c>
      <c r="AY101">
        <f>IF(ISNUMBER(SEARCH("미투데이 서비스 이용은 오락을 추구하기 위함이다",Sheet1!$T100)),1,0)</f>
        <v>1</v>
      </c>
      <c r="AZ101">
        <f>IF(ISNUMBER(SEARCH("미투데이 서비스 이용은 대인관계 형성과 확충을 위함이다",Sheet1!$T100)),1,0)</f>
        <v>1</v>
      </c>
      <c r="BA101">
        <f>IF(ISNUMBER(SEARCH("미투데이 서비스 이용은  직장(혹은 특정 그룹) 내 커뮤니케이션을 위함이다",Sheet1!$T100)),1,0)</f>
        <v>0</v>
      </c>
      <c r="BB101">
        <f t="shared" si="10"/>
        <v>0</v>
      </c>
      <c r="BC101">
        <f>Sheet1!U100</f>
        <v>2</v>
      </c>
      <c r="BD101">
        <f>Sheet1!V100</f>
        <v>7</v>
      </c>
      <c r="BE101">
        <f>Sheet1!W100</f>
        <v>2</v>
      </c>
      <c r="BF101">
        <f>Sheet1!X100</f>
        <v>2</v>
      </c>
      <c r="BG101">
        <f>Sheet1!Y100</f>
        <v>5</v>
      </c>
      <c r="BH101">
        <f>Sheet1!Z100</f>
        <v>3</v>
      </c>
      <c r="BI101">
        <f>Sheet1!AA100</f>
        <v>2</v>
      </c>
      <c r="BJ101">
        <f>Sheet1!AB100</f>
        <v>5</v>
      </c>
      <c r="BK101">
        <f>Sheet1!AC100</f>
        <v>4</v>
      </c>
      <c r="BL101">
        <f>Sheet1!AD100</f>
        <v>1</v>
      </c>
      <c r="BM101">
        <f>Sheet1!AE100</f>
        <v>7</v>
      </c>
      <c r="BN101">
        <f>Sheet1!AF100</f>
        <v>7</v>
      </c>
      <c r="BO101">
        <f>Sheet1!AG100</f>
        <v>7</v>
      </c>
      <c r="BP101">
        <f>Sheet1!AH100</f>
        <v>7</v>
      </c>
      <c r="BQ101">
        <f>Sheet1!AI100</f>
        <v>7</v>
      </c>
      <c r="BR101">
        <f>Sheet1!AJ100</f>
        <v>7</v>
      </c>
      <c r="BS101">
        <f>Sheet1!AK100</f>
        <v>7</v>
      </c>
      <c r="BT101">
        <f>Sheet1!AL100</f>
        <v>7</v>
      </c>
      <c r="BU101">
        <f>Sheet1!AM100</f>
        <v>4</v>
      </c>
      <c r="BV101">
        <f>Sheet1!AN100</f>
        <v>1</v>
      </c>
      <c r="BW101">
        <f>Sheet1!AO100</f>
        <v>7</v>
      </c>
      <c r="BX101">
        <f>Sheet1!AP100</f>
        <v>7</v>
      </c>
      <c r="BY101">
        <f>Sheet1!AQ100</f>
        <v>7</v>
      </c>
      <c r="BZ101">
        <f>Sheet1!AR100</f>
        <v>7</v>
      </c>
      <c r="CA101">
        <f>Sheet1!AS100</f>
        <v>4</v>
      </c>
      <c r="CB101">
        <f>Sheet1!AT100</f>
        <v>4</v>
      </c>
      <c r="CC101">
        <f>Sheet1!AU100</f>
        <v>7</v>
      </c>
      <c r="CD101">
        <f>Sheet1!AV100</f>
        <v>7</v>
      </c>
      <c r="CE101">
        <f>Sheet1!AW100</f>
        <v>7</v>
      </c>
      <c r="CF101">
        <f>Sheet1!AX100</f>
        <v>7</v>
      </c>
      <c r="CG101">
        <f>Sheet1!AY100</f>
        <v>4</v>
      </c>
      <c r="CH101">
        <f>Sheet1!AZ100</f>
        <v>4</v>
      </c>
      <c r="CI101">
        <f>Sheet1!BA100</f>
        <v>3</v>
      </c>
      <c r="CJ101">
        <f>Sheet1!BB100</f>
        <v>6</v>
      </c>
      <c r="CK101">
        <f>Sheet1!BC100</f>
        <v>7</v>
      </c>
      <c r="CL101">
        <f>Sheet1!BD100</f>
        <v>6</v>
      </c>
      <c r="CM101">
        <f>Sheet1!BE100</f>
        <v>6</v>
      </c>
      <c r="CN101">
        <f>Sheet1!BF100</f>
        <v>6</v>
      </c>
      <c r="CO101">
        <f>Sheet1!BG100</f>
        <v>7</v>
      </c>
      <c r="CP101">
        <f>Sheet1!BH100</f>
        <v>7</v>
      </c>
      <c r="CQ101">
        <f>Sheet1!BI100</f>
        <v>7</v>
      </c>
      <c r="CR101">
        <f>Sheet1!BJ100</f>
        <v>7</v>
      </c>
      <c r="CS101">
        <f>Sheet1!BK100</f>
        <v>1</v>
      </c>
      <c r="CT101">
        <f>Sheet1!BL100</f>
        <v>1</v>
      </c>
    </row>
    <row r="102" spans="1:98">
      <c r="A102">
        <f>Sheet1!A101</f>
        <v>101</v>
      </c>
      <c r="B102" t="str">
        <f>Sheet1!B101</f>
        <v>9/29/2009 23:39:33</v>
      </c>
      <c r="C102" t="str">
        <f>Sheet1!E101</f>
        <v>dksgywjd4039</v>
      </c>
      <c r="D102" t="str">
        <f t="shared" si="12"/>
        <v>dksgywjd4039</v>
      </c>
      <c r="E102">
        <f>Sheet1!F101</f>
        <v>18</v>
      </c>
      <c r="F102">
        <f>VLOOKUP(Sheet1!G101,Sheet3!$B$1:$C$2,2,FALSE)</f>
        <v>1</v>
      </c>
      <c r="G102">
        <f>VLOOKUP(Sheet1!H101,Sheet3!$B$52:$C$74,2,0)</f>
        <v>3</v>
      </c>
      <c r="H102">
        <f>VLOOKUP(Sheet1!I101,Sheet3!$B$5:$C$9,2,FALSE)</f>
        <v>2</v>
      </c>
      <c r="I102">
        <v>5</v>
      </c>
      <c r="K102">
        <f>Sheet1!K101</f>
        <v>0</v>
      </c>
      <c r="L102">
        <f>Sheet1!L101</f>
        <v>0</v>
      </c>
      <c r="M102" s="2">
        <v>6</v>
      </c>
      <c r="N102">
        <f>IF(ISNUMBER(SEARCH("습관적으로",Sheet1!$M101)),1,0)</f>
        <v>0</v>
      </c>
      <c r="O102">
        <f>IF(ISNUMBER(SEARCH("나에 대해 알리고 싶어서",Sheet1!$M101)),1,0)</f>
        <v>0</v>
      </c>
      <c r="P102">
        <f>IF(ISNUMBER(SEARCH("새로운 소식을 알리고 싶어서",Sheet1!$M101)),1,0)</f>
        <v>0</v>
      </c>
      <c r="Q102">
        <f>IF(ISNUMBER(SEARCH("주변 사람들과 관계 맺고 싶어서",Sheet1!$M101)),1,0)</f>
        <v>0</v>
      </c>
      <c r="R102">
        <f>IF(ISNUMBER(SEARCH("다른 사람들과 감정을 공유하고 싶어서",Sheet1!$M101)),1,0)</f>
        <v>0</v>
      </c>
      <c r="S102">
        <f>IF(ISNUMBER(SEARCH("재미있어서",Sheet1!$M101)),1,0)</f>
        <v>1</v>
      </c>
      <c r="T102">
        <f t="shared" si="11"/>
        <v>0</v>
      </c>
      <c r="V102" s="2">
        <v>1</v>
      </c>
      <c r="X102">
        <f>IF(ISNUMBER(SEARCH("me2day 웹페이지",Sheet1!$N101)),1,0)</f>
        <v>1</v>
      </c>
      <c r="Y102">
        <f>IF(ISNUMBER(SEARCH("핸드폰",Sheet1!$N101)),1,0)</f>
        <v>0</v>
      </c>
      <c r="Z102">
        <f>IF(ISNUMBER(SEARCH("블로그",Sheet1!$N101)),1,0)</f>
        <v>0</v>
      </c>
      <c r="AA102">
        <f>IF(ISNUMBER(SEARCH("개인 포탈 서비스",Sheet1!$N101)),1,0)</f>
        <v>0</v>
      </c>
      <c r="AB102">
        <f>IF(ISNUMBER(SEARCH("me2day 어플리케이션",Sheet1!$N101)),1,0)</f>
        <v>0</v>
      </c>
      <c r="AC102">
        <f t="shared" si="7"/>
        <v>0</v>
      </c>
      <c r="AD102">
        <f>IF(Sheet1!O101="있다",1,2)</f>
        <v>2</v>
      </c>
      <c r="AE102">
        <f>Sheet1!P101</f>
        <v>4</v>
      </c>
      <c r="AF102" s="2" t="s">
        <v>876</v>
      </c>
      <c r="AH102">
        <f>IF(ISNUMBER(SEARCH("주변 사람들의 소식",Sheet1!$Q101)),1,0)</f>
        <v>0</v>
      </c>
      <c r="AI102">
        <f>IF(ISNUMBER(SEARCH("관심 분야에 대한 소식",Sheet1!$Q101)),1,0)</f>
        <v>1</v>
      </c>
      <c r="AJ102">
        <f>IF(ISNUMBER(SEARCH("관심 분야는 아니지만 사회적 이슈에 대한 소식",Sheet1!$Q101)),1,0)</f>
        <v>1</v>
      </c>
      <c r="AK102">
        <f>IF(ISNUMBER(SEARCH("업무와 관련된 소식",Sheet1!$Q101)),1,0)</f>
        <v>0</v>
      </c>
      <c r="AL102">
        <f t="shared" si="8"/>
        <v>0</v>
      </c>
      <c r="AM102">
        <f>Sheet1!R101</f>
        <v>4</v>
      </c>
      <c r="AN102">
        <v>4</v>
      </c>
      <c r="AP102">
        <f>IF(ISNUMBER(SEARCH("오프라인에서의 친구 관계와 같다",Sheet1!$S101)),1,0)</f>
        <v>0</v>
      </c>
      <c r="AQ102">
        <f>IF(ISNUMBER(SEARCH("오프라인에서의 친구와는 다르지만 친밀감을 나누는 관계이다",Sheet1!$S101)),1,0)</f>
        <v>0</v>
      </c>
      <c r="AR102">
        <f>IF(ISNUMBER(SEARCH("새로운 정보나 글을 주고 받는 관계이다",Sheet1!$S101)),1,0)</f>
        <v>0</v>
      </c>
      <c r="AS102">
        <f>IF(ISNUMBER(SEARCH("단지 친구 신청과 수락으로 이루어진 형식적인 관계이다",Sheet1!$S101)),1,0)</f>
        <v>1</v>
      </c>
      <c r="AT102">
        <f>IF(ISNUMBER(SEARCH("아무 관계도 아니다",Sheet1!$S101)),1,0)</f>
        <v>0</v>
      </c>
      <c r="AU102">
        <f t="shared" si="9"/>
        <v>0</v>
      </c>
      <c r="AV102">
        <v>1</v>
      </c>
      <c r="AX102">
        <f>IF(ISNUMBER(SEARCH("미투데이 서비스 이용은 정보를 얻기 위함이다",Sheet1!$T101)),1,0)</f>
        <v>1</v>
      </c>
      <c r="AY102">
        <f>IF(ISNUMBER(SEARCH("미투데이 서비스 이용은 오락을 추구하기 위함이다",Sheet1!$T101)),1,0)</f>
        <v>0</v>
      </c>
      <c r="AZ102">
        <f>IF(ISNUMBER(SEARCH("미투데이 서비스 이용은 대인관계 형성과 확충을 위함이다",Sheet1!$T101)),1,0)</f>
        <v>0</v>
      </c>
      <c r="BA102">
        <f>IF(ISNUMBER(SEARCH("미투데이 서비스 이용은  직장(혹은 특정 그룹) 내 커뮤니케이션을 위함이다",Sheet1!$T101)),1,0)</f>
        <v>0</v>
      </c>
      <c r="BB102">
        <f t="shared" si="10"/>
        <v>0</v>
      </c>
      <c r="BC102">
        <f>Sheet1!U101</f>
        <v>4</v>
      </c>
      <c r="BD102">
        <f>Sheet1!V101</f>
        <v>4</v>
      </c>
      <c r="BE102">
        <f>Sheet1!W101</f>
        <v>4</v>
      </c>
      <c r="BF102">
        <f>Sheet1!X101</f>
        <v>4</v>
      </c>
      <c r="BG102">
        <f>Sheet1!Y101</f>
        <v>4</v>
      </c>
      <c r="BH102">
        <f>Sheet1!Z101</f>
        <v>4</v>
      </c>
      <c r="BI102">
        <f>Sheet1!AA101</f>
        <v>4</v>
      </c>
      <c r="BJ102">
        <f>Sheet1!AB101</f>
        <v>4</v>
      </c>
      <c r="BK102">
        <f>Sheet1!AC101</f>
        <v>4</v>
      </c>
      <c r="BL102">
        <f>Sheet1!AD101</f>
        <v>4</v>
      </c>
      <c r="BM102">
        <f>Sheet1!AE101</f>
        <v>4</v>
      </c>
      <c r="BN102">
        <f>Sheet1!AF101</f>
        <v>4</v>
      </c>
      <c r="BO102">
        <f>Sheet1!AG101</f>
        <v>4</v>
      </c>
      <c r="BP102">
        <f>Sheet1!AH101</f>
        <v>4</v>
      </c>
      <c r="BQ102">
        <f>Sheet1!AI101</f>
        <v>4</v>
      </c>
      <c r="BR102">
        <f>Sheet1!AJ101</f>
        <v>4</v>
      </c>
      <c r="BS102">
        <f>Sheet1!AK101</f>
        <v>4</v>
      </c>
      <c r="BT102">
        <f>Sheet1!AL101</f>
        <v>4</v>
      </c>
      <c r="BU102">
        <f>Sheet1!AM101</f>
        <v>4</v>
      </c>
      <c r="BV102">
        <f>Sheet1!AN101</f>
        <v>4</v>
      </c>
      <c r="BW102">
        <f>Sheet1!AO101</f>
        <v>4</v>
      </c>
      <c r="BX102">
        <f>Sheet1!AP101</f>
        <v>4</v>
      </c>
      <c r="BY102">
        <f>Sheet1!AQ101</f>
        <v>4</v>
      </c>
      <c r="BZ102">
        <f>Sheet1!AR101</f>
        <v>4</v>
      </c>
      <c r="CA102">
        <f>Sheet1!AS101</f>
        <v>4</v>
      </c>
      <c r="CB102">
        <f>Sheet1!AT101</f>
        <v>4</v>
      </c>
      <c r="CC102">
        <f>Sheet1!AU101</f>
        <v>4</v>
      </c>
      <c r="CD102">
        <f>Sheet1!AV101</f>
        <v>4</v>
      </c>
      <c r="CE102">
        <f>Sheet1!AW101</f>
        <v>4</v>
      </c>
      <c r="CF102">
        <f>Sheet1!AX101</f>
        <v>4</v>
      </c>
      <c r="CG102">
        <f>Sheet1!AY101</f>
        <v>4</v>
      </c>
      <c r="CH102">
        <f>Sheet1!AZ101</f>
        <v>4</v>
      </c>
      <c r="CI102">
        <f>Sheet1!BA101</f>
        <v>4</v>
      </c>
      <c r="CJ102">
        <f>Sheet1!BB101</f>
        <v>4</v>
      </c>
      <c r="CK102">
        <f>Sheet1!BC101</f>
        <v>4</v>
      </c>
      <c r="CL102">
        <f>Sheet1!BD101</f>
        <v>4</v>
      </c>
      <c r="CM102">
        <f>Sheet1!BE101</f>
        <v>4</v>
      </c>
      <c r="CN102">
        <f>Sheet1!BF101</f>
        <v>4</v>
      </c>
      <c r="CO102">
        <f>Sheet1!BG101</f>
        <v>4</v>
      </c>
      <c r="CP102">
        <f>Sheet1!BH101</f>
        <v>4</v>
      </c>
      <c r="CQ102">
        <f>Sheet1!BI101</f>
        <v>4</v>
      </c>
      <c r="CR102">
        <f>Sheet1!BJ101</f>
        <v>4</v>
      </c>
      <c r="CS102">
        <f>Sheet1!BK101</f>
        <v>4</v>
      </c>
      <c r="CT102">
        <f>Sheet1!BL101</f>
        <v>4</v>
      </c>
    </row>
    <row r="103" spans="1:98">
      <c r="A103">
        <f>Sheet1!A102</f>
        <v>102</v>
      </c>
      <c r="B103" t="str">
        <f>Sheet1!B102</f>
        <v>9/29/2009 23:40:00</v>
      </c>
      <c r="C103" t="str">
        <f>Sheet1!E102</f>
        <v>real43</v>
      </c>
      <c r="D103" t="str">
        <f t="shared" si="12"/>
        <v>real43</v>
      </c>
      <c r="E103">
        <f>Sheet1!F102</f>
        <v>27</v>
      </c>
      <c r="F103">
        <f>VLOOKUP(Sheet1!G102,Sheet3!$B$1:$C$2,2,FALSE)</f>
        <v>1</v>
      </c>
      <c r="G103">
        <f>VLOOKUP(Sheet1!H102,Sheet3!$B$52:$C$74,2,0)</f>
        <v>23</v>
      </c>
      <c r="H103">
        <f>VLOOKUP(Sheet1!I102,Sheet3!$B$5:$C$9,2,FALSE)</f>
        <v>3</v>
      </c>
      <c r="I103">
        <v>2</v>
      </c>
      <c r="K103">
        <f>Sheet1!K102</f>
        <v>2</v>
      </c>
      <c r="L103">
        <f>Sheet1!L102</f>
        <v>3</v>
      </c>
      <c r="M103" s="2">
        <v>1</v>
      </c>
      <c r="N103">
        <f>IF(ISNUMBER(SEARCH("습관적으로",Sheet1!$M102)),1,0)</f>
        <v>1</v>
      </c>
      <c r="O103">
        <f>IF(ISNUMBER(SEARCH("나에 대해 알리고 싶어서",Sheet1!$M102)),1,0)</f>
        <v>0</v>
      </c>
      <c r="P103">
        <f>IF(ISNUMBER(SEARCH("새로운 소식을 알리고 싶어서",Sheet1!$M102)),1,0)</f>
        <v>0</v>
      </c>
      <c r="Q103">
        <f>IF(ISNUMBER(SEARCH("주변 사람들과 관계 맺고 싶어서",Sheet1!$M102)),1,0)</f>
        <v>0</v>
      </c>
      <c r="R103">
        <f>IF(ISNUMBER(SEARCH("다른 사람들과 감정을 공유하고 싶어서",Sheet1!$M102)),1,0)</f>
        <v>0</v>
      </c>
      <c r="S103">
        <f>IF(ISNUMBER(SEARCH("재미있어서",Sheet1!$M102)),1,0)</f>
        <v>0</v>
      </c>
      <c r="T103">
        <f t="shared" si="11"/>
        <v>0</v>
      </c>
      <c r="V103" s="2">
        <v>1</v>
      </c>
      <c r="X103">
        <f>IF(ISNUMBER(SEARCH("me2day 웹페이지",Sheet1!$N102)),1,0)</f>
        <v>1</v>
      </c>
      <c r="Y103">
        <f>IF(ISNUMBER(SEARCH("핸드폰",Sheet1!$N102)),1,0)</f>
        <v>0</v>
      </c>
      <c r="Z103">
        <f>IF(ISNUMBER(SEARCH("블로그",Sheet1!$N102)),1,0)</f>
        <v>0</v>
      </c>
      <c r="AA103">
        <f>IF(ISNUMBER(SEARCH("개인 포탈 서비스",Sheet1!$N102)),1,0)</f>
        <v>0</v>
      </c>
      <c r="AB103">
        <f>IF(ISNUMBER(SEARCH("me2day 어플리케이션",Sheet1!$N102)),1,0)</f>
        <v>0</v>
      </c>
      <c r="AC103">
        <f t="shared" si="7"/>
        <v>0</v>
      </c>
      <c r="AD103">
        <f>IF(Sheet1!O102="있다",1,2)</f>
        <v>2</v>
      </c>
      <c r="AE103">
        <f>Sheet1!P102</f>
        <v>5</v>
      </c>
      <c r="AF103" s="2">
        <v>3</v>
      </c>
      <c r="AH103">
        <f>IF(ISNUMBER(SEARCH("주변 사람들의 소식",Sheet1!$Q102)),1,0)</f>
        <v>0</v>
      </c>
      <c r="AI103">
        <f>IF(ISNUMBER(SEARCH("관심 분야에 대한 소식",Sheet1!$Q102)),1,0)</f>
        <v>0</v>
      </c>
      <c r="AJ103">
        <f>IF(ISNUMBER(SEARCH("관심 분야는 아니지만 사회적 이슈에 대한 소식",Sheet1!$Q102)),1,0)</f>
        <v>1</v>
      </c>
      <c r="AK103">
        <f>IF(ISNUMBER(SEARCH("업무와 관련된 소식",Sheet1!$Q102)),1,0)</f>
        <v>0</v>
      </c>
      <c r="AL103">
        <f t="shared" si="8"/>
        <v>0</v>
      </c>
      <c r="AM103">
        <f>Sheet1!R102</f>
        <v>6</v>
      </c>
      <c r="AN103">
        <v>2</v>
      </c>
      <c r="AP103">
        <f>IF(ISNUMBER(SEARCH("오프라인에서의 친구 관계와 같다",Sheet1!$S102)),1,0)</f>
        <v>0</v>
      </c>
      <c r="AQ103">
        <f>IF(ISNUMBER(SEARCH("오프라인에서의 친구와는 다르지만 친밀감을 나누는 관계이다",Sheet1!$S102)),1,0)</f>
        <v>1</v>
      </c>
      <c r="AR103">
        <f>IF(ISNUMBER(SEARCH("새로운 정보나 글을 주고 받는 관계이다",Sheet1!$S102)),1,0)</f>
        <v>0</v>
      </c>
      <c r="AS103">
        <f>IF(ISNUMBER(SEARCH("단지 친구 신청과 수락으로 이루어진 형식적인 관계이다",Sheet1!$S102)),1,0)</f>
        <v>0</v>
      </c>
      <c r="AT103">
        <f>IF(ISNUMBER(SEARCH("아무 관계도 아니다",Sheet1!$S102)),1,0)</f>
        <v>0</v>
      </c>
      <c r="AU103">
        <f t="shared" si="9"/>
        <v>0</v>
      </c>
      <c r="AV103">
        <v>5</v>
      </c>
      <c r="AW103" t="s">
        <v>423</v>
      </c>
      <c r="AX103">
        <f>IF(ISNUMBER(SEARCH("미투데이 서비스 이용은 정보를 얻기 위함이다",Sheet1!$T102)),1,0)</f>
        <v>0</v>
      </c>
      <c r="AY103">
        <f>IF(ISNUMBER(SEARCH("미투데이 서비스 이용은 오락을 추구하기 위함이다",Sheet1!$T102)),1,0)</f>
        <v>0</v>
      </c>
      <c r="AZ103">
        <f>IF(ISNUMBER(SEARCH("미투데이 서비스 이용은 대인관계 형성과 확충을 위함이다",Sheet1!$T102)),1,0)</f>
        <v>0</v>
      </c>
      <c r="BA103">
        <f>IF(ISNUMBER(SEARCH("미투데이 서비스 이용은  직장(혹은 특정 그룹) 내 커뮤니케이션을 위함이다",Sheet1!$T102)),1,0)</f>
        <v>0</v>
      </c>
      <c r="BB103">
        <f t="shared" si="10"/>
        <v>1</v>
      </c>
      <c r="BC103">
        <f>Sheet1!U102</f>
        <v>4</v>
      </c>
      <c r="BD103">
        <f>Sheet1!V102</f>
        <v>2</v>
      </c>
      <c r="BE103">
        <f>Sheet1!W102</f>
        <v>2</v>
      </c>
      <c r="BF103">
        <f>Sheet1!X102</f>
        <v>3</v>
      </c>
      <c r="BG103">
        <f>Sheet1!Y102</f>
        <v>1</v>
      </c>
      <c r="BH103">
        <f>Sheet1!Z102</f>
        <v>7</v>
      </c>
      <c r="BI103">
        <f>Sheet1!AA102</f>
        <v>1</v>
      </c>
      <c r="BJ103">
        <f>Sheet1!AB102</f>
        <v>1</v>
      </c>
      <c r="BK103">
        <f>Sheet1!AC102</f>
        <v>4</v>
      </c>
      <c r="BL103">
        <f>Sheet1!AD102</f>
        <v>1</v>
      </c>
      <c r="BM103">
        <f>Sheet1!AE102</f>
        <v>4</v>
      </c>
      <c r="BN103">
        <f>Sheet1!AF102</f>
        <v>4</v>
      </c>
      <c r="BO103">
        <f>Sheet1!AG102</f>
        <v>2</v>
      </c>
      <c r="BP103">
        <f>Sheet1!AH102</f>
        <v>5</v>
      </c>
      <c r="BQ103">
        <f>Sheet1!AI102</f>
        <v>4</v>
      </c>
      <c r="BR103">
        <f>Sheet1!AJ102</f>
        <v>4</v>
      </c>
      <c r="BS103">
        <f>Sheet1!AK102</f>
        <v>4</v>
      </c>
      <c r="BT103">
        <f>Sheet1!AL102</f>
        <v>6</v>
      </c>
      <c r="BU103">
        <f>Sheet1!AM102</f>
        <v>7</v>
      </c>
      <c r="BV103">
        <f>Sheet1!AN102</f>
        <v>4</v>
      </c>
      <c r="BW103">
        <f>Sheet1!AO102</f>
        <v>5</v>
      </c>
      <c r="BX103">
        <f>Sheet1!AP102</f>
        <v>5</v>
      </c>
      <c r="BY103">
        <f>Sheet1!AQ102</f>
        <v>4</v>
      </c>
      <c r="BZ103">
        <f>Sheet1!AR102</f>
        <v>4</v>
      </c>
      <c r="CA103">
        <f>Sheet1!AS102</f>
        <v>6</v>
      </c>
      <c r="CB103">
        <f>Sheet1!AT102</f>
        <v>6</v>
      </c>
      <c r="CC103">
        <f>Sheet1!AU102</f>
        <v>4</v>
      </c>
      <c r="CD103">
        <f>Sheet1!AV102</f>
        <v>7</v>
      </c>
      <c r="CE103">
        <f>Sheet1!AW102</f>
        <v>4</v>
      </c>
      <c r="CF103">
        <f>Sheet1!AX102</f>
        <v>2</v>
      </c>
      <c r="CG103">
        <f>Sheet1!AY102</f>
        <v>3</v>
      </c>
      <c r="CH103">
        <f>Sheet1!AZ102</f>
        <v>1</v>
      </c>
      <c r="CI103">
        <f>Sheet1!BA102</f>
        <v>3</v>
      </c>
      <c r="CJ103">
        <f>Sheet1!BB102</f>
        <v>4</v>
      </c>
      <c r="CK103">
        <f>Sheet1!BC102</f>
        <v>2</v>
      </c>
      <c r="CL103">
        <f>Sheet1!BD102</f>
        <v>2</v>
      </c>
      <c r="CM103">
        <f>Sheet1!BE102</f>
        <v>2</v>
      </c>
      <c r="CN103">
        <f>Sheet1!BF102</f>
        <v>2</v>
      </c>
      <c r="CO103">
        <f>Sheet1!BG102</f>
        <v>2</v>
      </c>
      <c r="CP103">
        <f>Sheet1!BH102</f>
        <v>5</v>
      </c>
      <c r="CQ103">
        <f>Sheet1!BI102</f>
        <v>5</v>
      </c>
      <c r="CR103">
        <f>Sheet1!BJ102</f>
        <v>5</v>
      </c>
      <c r="CS103">
        <f>Sheet1!BK102</f>
        <v>6</v>
      </c>
      <c r="CT103">
        <f>Sheet1!BL102</f>
        <v>2</v>
      </c>
    </row>
    <row r="104" spans="1:98">
      <c r="A104">
        <f>Sheet1!A103</f>
        <v>103</v>
      </c>
      <c r="B104" t="str">
        <f>Sheet1!B103</f>
        <v>9/29/2009 23:40:44</v>
      </c>
      <c r="C104" t="str">
        <f>Sheet1!E103</f>
        <v>literate0304</v>
      </c>
      <c r="D104" t="str">
        <f t="shared" si="12"/>
        <v>literate0304</v>
      </c>
      <c r="E104">
        <f>Sheet1!F103</f>
        <v>26</v>
      </c>
      <c r="F104">
        <f>VLOOKUP(Sheet1!G103,Sheet3!$B$1:$C$2,2,FALSE)</f>
        <v>1</v>
      </c>
      <c r="G104">
        <f>VLOOKUP(Sheet1!H103,Sheet3!$B$52:$C$74,2,0)</f>
        <v>2</v>
      </c>
      <c r="H104">
        <f>VLOOKUP(Sheet1!I103,Sheet3!$B$5:$C$9,2,FALSE)</f>
        <v>1</v>
      </c>
      <c r="I104">
        <v>1</v>
      </c>
      <c r="K104">
        <v>1.5</v>
      </c>
      <c r="L104">
        <v>2.5</v>
      </c>
      <c r="M104" s="2" t="s">
        <v>774</v>
      </c>
      <c r="N104">
        <f>IF(ISNUMBER(SEARCH("습관적으로",Sheet1!$M103)),1,0)</f>
        <v>1</v>
      </c>
      <c r="O104">
        <f>IF(ISNUMBER(SEARCH("나에 대해 알리고 싶어서",Sheet1!$M103)),1,0)</f>
        <v>0</v>
      </c>
      <c r="P104">
        <f>IF(ISNUMBER(SEARCH("새로운 소식을 알리고 싶어서",Sheet1!$M103)),1,0)</f>
        <v>0</v>
      </c>
      <c r="Q104">
        <f>IF(ISNUMBER(SEARCH("주변 사람들과 관계 맺고 싶어서",Sheet1!$M103)),1,0)</f>
        <v>0</v>
      </c>
      <c r="R104">
        <f>IF(ISNUMBER(SEARCH("다른 사람들과 감정을 공유하고 싶어서",Sheet1!$M103)),1,0)</f>
        <v>0</v>
      </c>
      <c r="S104">
        <f>IF(ISNUMBER(SEARCH("재미있어서",Sheet1!$M103)),1,0)</f>
        <v>1</v>
      </c>
      <c r="T104">
        <f t="shared" si="11"/>
        <v>0</v>
      </c>
      <c r="V104" s="2">
        <v>1</v>
      </c>
      <c r="X104">
        <f>IF(ISNUMBER(SEARCH("me2day 웹페이지",Sheet1!$N103)),1,0)</f>
        <v>1</v>
      </c>
      <c r="Y104">
        <f>IF(ISNUMBER(SEARCH("핸드폰",Sheet1!$N103)),1,0)</f>
        <v>0</v>
      </c>
      <c r="Z104">
        <f>IF(ISNUMBER(SEARCH("블로그",Sheet1!$N103)),1,0)</f>
        <v>0</v>
      </c>
      <c r="AA104">
        <f>IF(ISNUMBER(SEARCH("개인 포탈 서비스",Sheet1!$N103)),1,0)</f>
        <v>0</v>
      </c>
      <c r="AB104">
        <f>IF(ISNUMBER(SEARCH("me2day 어플리케이션",Sheet1!$N103)),1,0)</f>
        <v>0</v>
      </c>
      <c r="AC104">
        <f t="shared" si="7"/>
        <v>0</v>
      </c>
      <c r="AD104">
        <f>IF(Sheet1!O103="있다",1,2)</f>
        <v>1</v>
      </c>
      <c r="AE104">
        <f>Sheet1!P103</f>
        <v>5</v>
      </c>
      <c r="AF104" s="2" t="s">
        <v>877</v>
      </c>
      <c r="AH104">
        <f>IF(ISNUMBER(SEARCH("주변 사람들의 소식",Sheet1!$Q103)),1,0)</f>
        <v>1</v>
      </c>
      <c r="AI104">
        <f>IF(ISNUMBER(SEARCH("관심 분야에 대한 소식",Sheet1!$Q103)),1,0)</f>
        <v>1</v>
      </c>
      <c r="AJ104">
        <f>IF(ISNUMBER(SEARCH("관심 분야는 아니지만 사회적 이슈에 대한 소식",Sheet1!$Q103)),1,0)</f>
        <v>0</v>
      </c>
      <c r="AK104">
        <f>IF(ISNUMBER(SEARCH("업무와 관련된 소식",Sheet1!$Q103)),1,0)</f>
        <v>0</v>
      </c>
      <c r="AL104">
        <f t="shared" si="8"/>
        <v>0</v>
      </c>
      <c r="AM104">
        <f>Sheet1!R103</f>
        <v>5</v>
      </c>
      <c r="AN104">
        <v>2</v>
      </c>
      <c r="AP104">
        <f>IF(ISNUMBER(SEARCH("오프라인에서의 친구 관계와 같다",Sheet1!$S103)),1,0)</f>
        <v>0</v>
      </c>
      <c r="AQ104">
        <f>IF(ISNUMBER(SEARCH("오프라인에서의 친구와는 다르지만 친밀감을 나누는 관계이다",Sheet1!$S103)),1,0)</f>
        <v>1</v>
      </c>
      <c r="AR104">
        <f>IF(ISNUMBER(SEARCH("새로운 정보나 글을 주고 받는 관계이다",Sheet1!$S103)),1,0)</f>
        <v>0</v>
      </c>
      <c r="AS104">
        <f>IF(ISNUMBER(SEARCH("단지 친구 신청과 수락으로 이루어진 형식적인 관계이다",Sheet1!$S103)),1,0)</f>
        <v>0</v>
      </c>
      <c r="AT104">
        <f>IF(ISNUMBER(SEARCH("아무 관계도 아니다",Sheet1!$S103)),1,0)</f>
        <v>0</v>
      </c>
      <c r="AU104">
        <f t="shared" si="9"/>
        <v>0</v>
      </c>
      <c r="AV104" t="s">
        <v>876</v>
      </c>
      <c r="AX104">
        <f>IF(ISNUMBER(SEARCH("미투데이 서비스 이용은 정보를 얻기 위함이다",Sheet1!$T103)),1,0)</f>
        <v>0</v>
      </c>
      <c r="AY104">
        <f>IF(ISNUMBER(SEARCH("미투데이 서비스 이용은 오락을 추구하기 위함이다",Sheet1!$T103)),1,0)</f>
        <v>1</v>
      </c>
      <c r="AZ104">
        <f>IF(ISNUMBER(SEARCH("미투데이 서비스 이용은 대인관계 형성과 확충을 위함이다",Sheet1!$T103)),1,0)</f>
        <v>1</v>
      </c>
      <c r="BA104">
        <f>IF(ISNUMBER(SEARCH("미투데이 서비스 이용은  직장(혹은 특정 그룹) 내 커뮤니케이션을 위함이다",Sheet1!$T103)),1,0)</f>
        <v>0</v>
      </c>
      <c r="BB104">
        <f t="shared" si="10"/>
        <v>0</v>
      </c>
      <c r="BC104">
        <f>Sheet1!U103</f>
        <v>2</v>
      </c>
      <c r="BD104">
        <f>Sheet1!V103</f>
        <v>4</v>
      </c>
      <c r="BE104">
        <f>Sheet1!W103</f>
        <v>2</v>
      </c>
      <c r="BF104">
        <f>Sheet1!X103</f>
        <v>4</v>
      </c>
      <c r="BG104">
        <f>Sheet1!Y103</f>
        <v>3</v>
      </c>
      <c r="BH104">
        <f>Sheet1!Z103</f>
        <v>5</v>
      </c>
      <c r="BI104">
        <f>Sheet1!AA103</f>
        <v>3</v>
      </c>
      <c r="BJ104">
        <f>Sheet1!AB103</f>
        <v>5</v>
      </c>
      <c r="BK104">
        <f>Sheet1!AC103</f>
        <v>5</v>
      </c>
      <c r="BL104">
        <f>Sheet1!AD103</f>
        <v>5</v>
      </c>
      <c r="BM104">
        <f>Sheet1!AE103</f>
        <v>6</v>
      </c>
      <c r="BN104">
        <f>Sheet1!AF103</f>
        <v>6</v>
      </c>
      <c r="BO104">
        <f>Sheet1!AG103</f>
        <v>4</v>
      </c>
      <c r="BP104">
        <f>Sheet1!AH103</f>
        <v>5</v>
      </c>
      <c r="BQ104">
        <f>Sheet1!AI103</f>
        <v>4</v>
      </c>
      <c r="BR104">
        <f>Sheet1!AJ103</f>
        <v>4</v>
      </c>
      <c r="BS104">
        <f>Sheet1!AK103</f>
        <v>5</v>
      </c>
      <c r="BT104">
        <f>Sheet1!AL103</f>
        <v>5</v>
      </c>
      <c r="BU104">
        <f>Sheet1!AM103</f>
        <v>5</v>
      </c>
      <c r="BV104">
        <f>Sheet1!AN103</f>
        <v>3</v>
      </c>
      <c r="BW104">
        <f>Sheet1!AO103</f>
        <v>4</v>
      </c>
      <c r="BX104">
        <f>Sheet1!AP103</f>
        <v>5</v>
      </c>
      <c r="BY104">
        <f>Sheet1!AQ103</f>
        <v>5</v>
      </c>
      <c r="BZ104">
        <f>Sheet1!AR103</f>
        <v>6</v>
      </c>
      <c r="CA104">
        <f>Sheet1!AS103</f>
        <v>6</v>
      </c>
      <c r="CB104">
        <f>Sheet1!AT103</f>
        <v>6</v>
      </c>
      <c r="CC104">
        <f>Sheet1!AU103</f>
        <v>4</v>
      </c>
      <c r="CD104">
        <f>Sheet1!AV103</f>
        <v>5</v>
      </c>
      <c r="CE104">
        <f>Sheet1!AW103</f>
        <v>5</v>
      </c>
      <c r="CF104">
        <f>Sheet1!AX103</f>
        <v>5</v>
      </c>
      <c r="CG104">
        <f>Sheet1!AY103</f>
        <v>3</v>
      </c>
      <c r="CH104">
        <f>Sheet1!AZ103</f>
        <v>2</v>
      </c>
      <c r="CI104">
        <f>Sheet1!BA103</f>
        <v>2</v>
      </c>
      <c r="CJ104">
        <f>Sheet1!BB103</f>
        <v>5</v>
      </c>
      <c r="CK104">
        <f>Sheet1!BC103</f>
        <v>4</v>
      </c>
      <c r="CL104">
        <f>Sheet1!BD103</f>
        <v>5</v>
      </c>
      <c r="CM104">
        <f>Sheet1!BE103</f>
        <v>4</v>
      </c>
      <c r="CN104">
        <f>Sheet1!BF103</f>
        <v>5</v>
      </c>
      <c r="CO104">
        <f>Sheet1!BG103</f>
        <v>5</v>
      </c>
      <c r="CP104">
        <f>Sheet1!BH103</f>
        <v>7</v>
      </c>
      <c r="CQ104">
        <f>Sheet1!BI103</f>
        <v>7</v>
      </c>
      <c r="CR104">
        <f>Sheet1!BJ103</f>
        <v>7</v>
      </c>
      <c r="CS104">
        <f>Sheet1!BK103</f>
        <v>5</v>
      </c>
      <c r="CT104">
        <f>Sheet1!BL103</f>
        <v>4</v>
      </c>
    </row>
    <row r="105" spans="1:98">
      <c r="A105">
        <f>Sheet1!A104</f>
        <v>104</v>
      </c>
      <c r="B105" t="str">
        <f>Sheet1!B104</f>
        <v>9/29/2009 23:41:53</v>
      </c>
      <c r="C105" t="str">
        <f>Sheet1!E104</f>
        <v>yofresh</v>
      </c>
      <c r="D105" t="str">
        <f t="shared" si="12"/>
        <v>yofresh</v>
      </c>
      <c r="E105">
        <f>Sheet1!F104</f>
        <v>29</v>
      </c>
      <c r="F105">
        <f>VLOOKUP(Sheet1!G104,Sheet3!$B$1:$C$2,2,FALSE)</f>
        <v>2</v>
      </c>
      <c r="G105">
        <f>VLOOKUP(Sheet1!H104,Sheet3!$B$52:$C$74,2,0)</f>
        <v>6</v>
      </c>
      <c r="H105">
        <f>VLOOKUP(Sheet1!I104,Sheet3!$B$5:$C$9,2,FALSE)</f>
        <v>1</v>
      </c>
      <c r="I105">
        <v>2</v>
      </c>
      <c r="K105">
        <f>Sheet1!K104</f>
        <v>1</v>
      </c>
      <c r="L105">
        <f>Sheet1!L104</f>
        <v>5</v>
      </c>
      <c r="M105" s="2" t="s">
        <v>790</v>
      </c>
      <c r="N105">
        <f>IF(ISNUMBER(SEARCH("습관적으로",Sheet1!$M104)),1,0)</f>
        <v>1</v>
      </c>
      <c r="O105">
        <f>IF(ISNUMBER(SEARCH("나에 대해 알리고 싶어서",Sheet1!$M104)),1,0)</f>
        <v>0</v>
      </c>
      <c r="P105">
        <f>IF(ISNUMBER(SEARCH("새로운 소식을 알리고 싶어서",Sheet1!$M104)),1,0)</f>
        <v>1</v>
      </c>
      <c r="Q105">
        <f>IF(ISNUMBER(SEARCH("주변 사람들과 관계 맺고 싶어서",Sheet1!$M104)),1,0)</f>
        <v>0</v>
      </c>
      <c r="R105">
        <f>IF(ISNUMBER(SEARCH("다른 사람들과 감정을 공유하고 싶어서",Sheet1!$M104)),1,0)</f>
        <v>1</v>
      </c>
      <c r="S105">
        <f>IF(ISNUMBER(SEARCH("재미있어서",Sheet1!$M104)),1,0)</f>
        <v>0</v>
      </c>
      <c r="T105">
        <f t="shared" si="11"/>
        <v>0</v>
      </c>
      <c r="V105" s="2" t="s">
        <v>784</v>
      </c>
      <c r="X105">
        <f>IF(ISNUMBER(SEARCH("me2day 웹페이지",Sheet1!$N104)),1,0)</f>
        <v>1</v>
      </c>
      <c r="Y105">
        <f>IF(ISNUMBER(SEARCH("핸드폰",Sheet1!$N104)),1,0)</f>
        <v>1</v>
      </c>
      <c r="Z105">
        <f>IF(ISNUMBER(SEARCH("블로그",Sheet1!$N104)),1,0)</f>
        <v>0</v>
      </c>
      <c r="AA105">
        <f>IF(ISNUMBER(SEARCH("개인 포탈 서비스",Sheet1!$N104)),1,0)</f>
        <v>0</v>
      </c>
      <c r="AB105">
        <f>IF(ISNUMBER(SEARCH("me2day 어플리케이션",Sheet1!$N104)),1,0)</f>
        <v>1</v>
      </c>
      <c r="AC105">
        <f t="shared" si="7"/>
        <v>0</v>
      </c>
      <c r="AD105">
        <f>IF(Sheet1!O104="있다",1,2)</f>
        <v>1</v>
      </c>
      <c r="AE105">
        <f>Sheet1!P104</f>
        <v>7</v>
      </c>
      <c r="AF105" s="2" t="s">
        <v>825</v>
      </c>
      <c r="AH105">
        <f>IF(ISNUMBER(SEARCH("주변 사람들의 소식",Sheet1!$Q104)),1,0)</f>
        <v>1</v>
      </c>
      <c r="AI105">
        <f>IF(ISNUMBER(SEARCH("관심 분야에 대한 소식",Sheet1!$Q104)),1,0)</f>
        <v>1</v>
      </c>
      <c r="AJ105">
        <f>IF(ISNUMBER(SEARCH("관심 분야는 아니지만 사회적 이슈에 대한 소식",Sheet1!$Q104)),1,0)</f>
        <v>1</v>
      </c>
      <c r="AK105">
        <f>IF(ISNUMBER(SEARCH("업무와 관련된 소식",Sheet1!$Q104)),1,0)</f>
        <v>0</v>
      </c>
      <c r="AL105">
        <f t="shared" si="8"/>
        <v>0</v>
      </c>
      <c r="AM105">
        <f>Sheet1!R104</f>
        <v>5</v>
      </c>
      <c r="AN105" t="s">
        <v>876</v>
      </c>
      <c r="AP105">
        <f>IF(ISNUMBER(SEARCH("오프라인에서의 친구 관계와 같다",Sheet1!$S104)),1,0)</f>
        <v>0</v>
      </c>
      <c r="AQ105">
        <f>IF(ISNUMBER(SEARCH("오프라인에서의 친구와는 다르지만 친밀감을 나누는 관계이다",Sheet1!$S104)),1,0)</f>
        <v>1</v>
      </c>
      <c r="AR105">
        <f>IF(ISNUMBER(SEARCH("새로운 정보나 글을 주고 받는 관계이다",Sheet1!$S104)),1,0)</f>
        <v>1</v>
      </c>
      <c r="AS105">
        <f>IF(ISNUMBER(SEARCH("단지 친구 신청과 수락으로 이루어진 형식적인 관계이다",Sheet1!$S104)),1,0)</f>
        <v>0</v>
      </c>
      <c r="AT105">
        <f>IF(ISNUMBER(SEARCH("아무 관계도 아니다",Sheet1!$S104)),1,0)</f>
        <v>0</v>
      </c>
      <c r="AU105">
        <f t="shared" si="9"/>
        <v>0</v>
      </c>
      <c r="AV105" t="s">
        <v>786</v>
      </c>
      <c r="AX105">
        <f>IF(ISNUMBER(SEARCH("미투데이 서비스 이용은 정보를 얻기 위함이다",Sheet1!$T104)),1,0)</f>
        <v>1</v>
      </c>
      <c r="AY105">
        <f>IF(ISNUMBER(SEARCH("미투데이 서비스 이용은 오락을 추구하기 위함이다",Sheet1!$T104)),1,0)</f>
        <v>0</v>
      </c>
      <c r="AZ105">
        <f>IF(ISNUMBER(SEARCH("미투데이 서비스 이용은 대인관계 형성과 확충을 위함이다",Sheet1!$T104)),1,0)</f>
        <v>1</v>
      </c>
      <c r="BA105">
        <f>IF(ISNUMBER(SEARCH("미투데이 서비스 이용은  직장(혹은 특정 그룹) 내 커뮤니케이션을 위함이다",Sheet1!$T104)),1,0)</f>
        <v>0</v>
      </c>
      <c r="BB105">
        <f t="shared" si="10"/>
        <v>0</v>
      </c>
      <c r="BC105">
        <f>Sheet1!U104</f>
        <v>3</v>
      </c>
      <c r="BD105">
        <f>Sheet1!V104</f>
        <v>3</v>
      </c>
      <c r="BE105">
        <f>Sheet1!W104</f>
        <v>4</v>
      </c>
      <c r="BF105">
        <f>Sheet1!X104</f>
        <v>4</v>
      </c>
      <c r="BG105">
        <f>Sheet1!Y104</f>
        <v>5</v>
      </c>
      <c r="BH105">
        <f>Sheet1!Z104</f>
        <v>6</v>
      </c>
      <c r="BI105">
        <f>Sheet1!AA104</f>
        <v>2</v>
      </c>
      <c r="BJ105">
        <f>Sheet1!AB104</f>
        <v>4</v>
      </c>
      <c r="BK105">
        <f>Sheet1!AC104</f>
        <v>6</v>
      </c>
      <c r="BL105">
        <f>Sheet1!AD104</f>
        <v>4</v>
      </c>
      <c r="BM105">
        <f>Sheet1!AE104</f>
        <v>4</v>
      </c>
      <c r="BN105">
        <f>Sheet1!AF104</f>
        <v>4</v>
      </c>
      <c r="BO105">
        <f>Sheet1!AG104</f>
        <v>4</v>
      </c>
      <c r="BP105">
        <f>Sheet1!AH104</f>
        <v>4</v>
      </c>
      <c r="BQ105">
        <f>Sheet1!AI104</f>
        <v>7</v>
      </c>
      <c r="BR105">
        <f>Sheet1!AJ104</f>
        <v>7</v>
      </c>
      <c r="BS105">
        <f>Sheet1!AK104</f>
        <v>7</v>
      </c>
      <c r="BT105">
        <f>Sheet1!AL104</f>
        <v>7</v>
      </c>
      <c r="BU105">
        <f>Sheet1!AM104</f>
        <v>6</v>
      </c>
      <c r="BV105">
        <f>Sheet1!AN104</f>
        <v>1</v>
      </c>
      <c r="BW105">
        <f>Sheet1!AO104</f>
        <v>7</v>
      </c>
      <c r="BX105">
        <f>Sheet1!AP104</f>
        <v>6</v>
      </c>
      <c r="BY105">
        <f>Sheet1!AQ104</f>
        <v>7</v>
      </c>
      <c r="BZ105">
        <f>Sheet1!AR104</f>
        <v>7</v>
      </c>
      <c r="CA105">
        <f>Sheet1!AS104</f>
        <v>7</v>
      </c>
      <c r="CB105">
        <f>Sheet1!AT104</f>
        <v>7</v>
      </c>
      <c r="CC105">
        <f>Sheet1!AU104</f>
        <v>7</v>
      </c>
      <c r="CD105">
        <f>Sheet1!AV104</f>
        <v>7</v>
      </c>
      <c r="CE105">
        <f>Sheet1!AW104</f>
        <v>7</v>
      </c>
      <c r="CF105">
        <f>Sheet1!AX104</f>
        <v>6</v>
      </c>
      <c r="CG105">
        <f>Sheet1!AY104</f>
        <v>4</v>
      </c>
      <c r="CH105">
        <f>Sheet1!AZ104</f>
        <v>5</v>
      </c>
      <c r="CI105">
        <f>Sheet1!BA104</f>
        <v>4</v>
      </c>
      <c r="CJ105">
        <f>Sheet1!BB104</f>
        <v>6</v>
      </c>
      <c r="CK105">
        <f>Sheet1!BC104</f>
        <v>3</v>
      </c>
      <c r="CL105">
        <f>Sheet1!BD104</f>
        <v>6</v>
      </c>
      <c r="CM105">
        <f>Sheet1!BE104</f>
        <v>5</v>
      </c>
      <c r="CN105">
        <f>Sheet1!BF104</f>
        <v>6</v>
      </c>
      <c r="CO105">
        <f>Sheet1!BG104</f>
        <v>5</v>
      </c>
      <c r="CP105">
        <f>Sheet1!BH104</f>
        <v>6</v>
      </c>
      <c r="CQ105">
        <f>Sheet1!BI104</f>
        <v>6</v>
      </c>
      <c r="CR105">
        <f>Sheet1!BJ104</f>
        <v>6</v>
      </c>
      <c r="CS105">
        <f>Sheet1!BK104</f>
        <v>2</v>
      </c>
      <c r="CT105">
        <f>Sheet1!BL104</f>
        <v>4</v>
      </c>
    </row>
    <row r="106" spans="1:98">
      <c r="A106">
        <f>Sheet1!A105</f>
        <v>105</v>
      </c>
      <c r="B106" t="str">
        <f>Sheet1!B105</f>
        <v>9/29/2009 23:42:22</v>
      </c>
      <c r="C106" t="str">
        <f>Sheet1!E105</f>
        <v>marchangel</v>
      </c>
      <c r="D106" t="str">
        <f t="shared" si="12"/>
        <v>marchangel</v>
      </c>
      <c r="E106">
        <f>Sheet1!F105</f>
        <v>23</v>
      </c>
      <c r="F106">
        <f>VLOOKUP(Sheet1!G105,Sheet3!$B$1:$C$2,2,FALSE)</f>
        <v>2</v>
      </c>
      <c r="G106">
        <f>VLOOKUP(Sheet1!H105,Sheet3!$B$52:$C$74,2,0)</f>
        <v>2</v>
      </c>
      <c r="H106">
        <f>VLOOKUP(Sheet1!I105,Sheet3!$B$5:$C$9,2,FALSE)</f>
        <v>4</v>
      </c>
      <c r="I106">
        <v>4</v>
      </c>
      <c r="K106">
        <f>Sheet1!K105</f>
        <v>2</v>
      </c>
      <c r="L106">
        <f>Sheet1!L105</f>
        <v>1</v>
      </c>
      <c r="M106" s="2">
        <v>1</v>
      </c>
      <c r="N106">
        <f>IF(ISNUMBER(SEARCH("습관적으로",Sheet1!$M105)),1,0)</f>
        <v>1</v>
      </c>
      <c r="O106">
        <f>IF(ISNUMBER(SEARCH("나에 대해 알리고 싶어서",Sheet1!$M105)),1,0)</f>
        <v>0</v>
      </c>
      <c r="P106">
        <f>IF(ISNUMBER(SEARCH("새로운 소식을 알리고 싶어서",Sheet1!$M105)),1,0)</f>
        <v>0</v>
      </c>
      <c r="Q106">
        <f>IF(ISNUMBER(SEARCH("주변 사람들과 관계 맺고 싶어서",Sheet1!$M105)),1,0)</f>
        <v>0</v>
      </c>
      <c r="R106">
        <f>IF(ISNUMBER(SEARCH("다른 사람들과 감정을 공유하고 싶어서",Sheet1!$M105)),1,0)</f>
        <v>0</v>
      </c>
      <c r="S106">
        <f>IF(ISNUMBER(SEARCH("재미있어서",Sheet1!$M105)),1,0)</f>
        <v>0</v>
      </c>
      <c r="T106">
        <f t="shared" si="11"/>
        <v>0</v>
      </c>
      <c r="V106" s="2" t="s">
        <v>877</v>
      </c>
      <c r="X106">
        <f>IF(ISNUMBER(SEARCH("me2day 웹페이지",Sheet1!$N105)),1,0)</f>
        <v>1</v>
      </c>
      <c r="Y106">
        <f>IF(ISNUMBER(SEARCH("핸드폰",Sheet1!$N105)),1,0)</f>
        <v>1</v>
      </c>
      <c r="Z106">
        <f>IF(ISNUMBER(SEARCH("블로그",Sheet1!$N105)),1,0)</f>
        <v>0</v>
      </c>
      <c r="AA106">
        <f>IF(ISNUMBER(SEARCH("개인 포탈 서비스",Sheet1!$N105)),1,0)</f>
        <v>0</v>
      </c>
      <c r="AB106">
        <f>IF(ISNUMBER(SEARCH("me2day 어플리케이션",Sheet1!$N105)),1,0)</f>
        <v>0</v>
      </c>
      <c r="AC106">
        <f t="shared" si="7"/>
        <v>0</v>
      </c>
      <c r="AD106">
        <f>IF(Sheet1!O105="있다",1,2)</f>
        <v>1</v>
      </c>
      <c r="AE106">
        <f>Sheet1!P105</f>
        <v>5</v>
      </c>
      <c r="AF106" s="2" t="s">
        <v>825</v>
      </c>
      <c r="AH106">
        <f>IF(ISNUMBER(SEARCH("주변 사람들의 소식",Sheet1!$Q105)),1,0)</f>
        <v>1</v>
      </c>
      <c r="AI106">
        <f>IF(ISNUMBER(SEARCH("관심 분야에 대한 소식",Sheet1!$Q105)),1,0)</f>
        <v>1</v>
      </c>
      <c r="AJ106">
        <f>IF(ISNUMBER(SEARCH("관심 분야는 아니지만 사회적 이슈에 대한 소식",Sheet1!$Q105)),1,0)</f>
        <v>1</v>
      </c>
      <c r="AK106">
        <f>IF(ISNUMBER(SEARCH("업무와 관련된 소식",Sheet1!$Q105)),1,0)</f>
        <v>0</v>
      </c>
      <c r="AL106">
        <f t="shared" si="8"/>
        <v>0</v>
      </c>
      <c r="AM106">
        <f>Sheet1!R105</f>
        <v>5</v>
      </c>
      <c r="AN106">
        <v>2</v>
      </c>
      <c r="AP106">
        <f>IF(ISNUMBER(SEARCH("오프라인에서의 친구 관계와 같다",Sheet1!$S105)),1,0)</f>
        <v>0</v>
      </c>
      <c r="AQ106">
        <f>IF(ISNUMBER(SEARCH("오프라인에서의 친구와는 다르지만 친밀감을 나누는 관계이다",Sheet1!$S105)),1,0)</f>
        <v>1</v>
      </c>
      <c r="AR106">
        <f>IF(ISNUMBER(SEARCH("새로운 정보나 글을 주고 받는 관계이다",Sheet1!$S105)),1,0)</f>
        <v>0</v>
      </c>
      <c r="AS106">
        <f>IF(ISNUMBER(SEARCH("단지 친구 신청과 수락으로 이루어진 형식적인 관계이다",Sheet1!$S105)),1,0)</f>
        <v>0</v>
      </c>
      <c r="AT106">
        <f>IF(ISNUMBER(SEARCH("아무 관계도 아니다",Sheet1!$S105)),1,0)</f>
        <v>0</v>
      </c>
      <c r="AU106">
        <f t="shared" si="9"/>
        <v>0</v>
      </c>
      <c r="AV106" t="s">
        <v>773</v>
      </c>
      <c r="AW106" t="s">
        <v>910</v>
      </c>
      <c r="AX106">
        <f>IF(ISNUMBER(SEARCH("미투데이 서비스 이용은 정보를 얻기 위함이다",Sheet1!$T105)),1,0)</f>
        <v>0</v>
      </c>
      <c r="AY106">
        <f>IF(ISNUMBER(SEARCH("미투데이 서비스 이용은 오락을 추구하기 위함이다",Sheet1!$T105)),1,0)</f>
        <v>1</v>
      </c>
      <c r="AZ106">
        <f>IF(ISNUMBER(SEARCH("미투데이 서비스 이용은 대인관계 형성과 확충을 위함이다",Sheet1!$T105)),1,0)</f>
        <v>0</v>
      </c>
      <c r="BA106">
        <f>IF(ISNUMBER(SEARCH("미투데이 서비스 이용은  직장(혹은 특정 그룹) 내 커뮤니케이션을 위함이다",Sheet1!$T105)),1,0)</f>
        <v>0</v>
      </c>
      <c r="BB106">
        <f t="shared" si="10"/>
        <v>1</v>
      </c>
      <c r="BC106">
        <f>Sheet1!U105</f>
        <v>7</v>
      </c>
      <c r="BD106">
        <f>Sheet1!V105</f>
        <v>4</v>
      </c>
      <c r="BE106">
        <f>Sheet1!W105</f>
        <v>7</v>
      </c>
      <c r="BF106">
        <f>Sheet1!X105</f>
        <v>6</v>
      </c>
      <c r="BG106">
        <f>Sheet1!Y105</f>
        <v>7</v>
      </c>
      <c r="BH106">
        <f>Sheet1!Z105</f>
        <v>6</v>
      </c>
      <c r="BI106">
        <f>Sheet1!AA105</f>
        <v>6</v>
      </c>
      <c r="BJ106">
        <f>Sheet1!AB105</f>
        <v>6</v>
      </c>
      <c r="BK106">
        <f>Sheet1!AC105</f>
        <v>7</v>
      </c>
      <c r="BL106">
        <f>Sheet1!AD105</f>
        <v>5</v>
      </c>
      <c r="BM106">
        <f>Sheet1!AE105</f>
        <v>2</v>
      </c>
      <c r="BN106">
        <f>Sheet1!AF105</f>
        <v>5</v>
      </c>
      <c r="BO106">
        <f>Sheet1!AG105</f>
        <v>2</v>
      </c>
      <c r="BP106">
        <f>Sheet1!AH105</f>
        <v>3</v>
      </c>
      <c r="BQ106">
        <f>Sheet1!AI105</f>
        <v>6</v>
      </c>
      <c r="BR106">
        <f>Sheet1!AJ105</f>
        <v>6</v>
      </c>
      <c r="BS106">
        <f>Sheet1!AK105</f>
        <v>5</v>
      </c>
      <c r="BT106">
        <f>Sheet1!AL105</f>
        <v>6</v>
      </c>
      <c r="BU106">
        <f>Sheet1!AM105</f>
        <v>7</v>
      </c>
      <c r="BV106">
        <f>Sheet1!AN105</f>
        <v>1</v>
      </c>
      <c r="BW106">
        <f>Sheet1!AO105</f>
        <v>5</v>
      </c>
      <c r="BX106">
        <f>Sheet1!AP105</f>
        <v>7</v>
      </c>
      <c r="BY106">
        <f>Sheet1!AQ105</f>
        <v>7</v>
      </c>
      <c r="BZ106">
        <f>Sheet1!AR105</f>
        <v>5</v>
      </c>
      <c r="CA106">
        <f>Sheet1!AS105</f>
        <v>5</v>
      </c>
      <c r="CB106">
        <f>Sheet1!AT105</f>
        <v>3</v>
      </c>
      <c r="CC106">
        <f>Sheet1!AU105</f>
        <v>1</v>
      </c>
      <c r="CD106">
        <f>Sheet1!AV105</f>
        <v>7</v>
      </c>
      <c r="CE106">
        <f>Sheet1!AW105</f>
        <v>7</v>
      </c>
      <c r="CF106">
        <f>Sheet1!AX105</f>
        <v>1</v>
      </c>
      <c r="CG106">
        <f>Sheet1!AY105</f>
        <v>7</v>
      </c>
      <c r="CH106">
        <f>Sheet1!AZ105</f>
        <v>5</v>
      </c>
      <c r="CI106">
        <f>Sheet1!BA105</f>
        <v>4</v>
      </c>
      <c r="CJ106">
        <f>Sheet1!BB105</f>
        <v>6</v>
      </c>
      <c r="CK106">
        <f>Sheet1!BC105</f>
        <v>3</v>
      </c>
      <c r="CL106">
        <f>Sheet1!BD105</f>
        <v>4</v>
      </c>
      <c r="CM106">
        <f>Sheet1!BE105</f>
        <v>2</v>
      </c>
      <c r="CN106">
        <f>Sheet1!BF105</f>
        <v>3</v>
      </c>
      <c r="CO106">
        <f>Sheet1!BG105</f>
        <v>3</v>
      </c>
      <c r="CP106">
        <f>Sheet1!BH105</f>
        <v>7</v>
      </c>
      <c r="CQ106">
        <f>Sheet1!BI105</f>
        <v>7</v>
      </c>
      <c r="CR106">
        <f>Sheet1!BJ105</f>
        <v>7</v>
      </c>
      <c r="CS106">
        <f>Sheet1!BK105</f>
        <v>5</v>
      </c>
      <c r="CT106">
        <f>Sheet1!BL105</f>
        <v>7</v>
      </c>
    </row>
    <row r="107" spans="1:98">
      <c r="A107">
        <f>Sheet1!A106</f>
        <v>106</v>
      </c>
      <c r="B107" t="str">
        <f>Sheet1!B106</f>
        <v>9/29/2009 23:43:14</v>
      </c>
      <c r="C107" t="str">
        <f>Sheet1!E106</f>
        <v>ryuna</v>
      </c>
      <c r="D107" t="str">
        <f t="shared" si="12"/>
        <v>ryuna</v>
      </c>
      <c r="E107">
        <f>Sheet1!F106</f>
        <v>29</v>
      </c>
      <c r="F107">
        <f>VLOOKUP(Sheet1!G106,Sheet3!$B$1:$C$2,2,FALSE)</f>
        <v>2</v>
      </c>
      <c r="G107">
        <f>VLOOKUP(Sheet1!H106,Sheet3!$B$52:$C$74,2,0)</f>
        <v>6</v>
      </c>
      <c r="H107">
        <f>VLOOKUP(Sheet1!I106,Sheet3!$B$5:$C$9,2,FALSE)</f>
        <v>2</v>
      </c>
      <c r="I107">
        <v>3</v>
      </c>
      <c r="K107">
        <f>Sheet1!K106</f>
        <v>2</v>
      </c>
      <c r="L107">
        <f>Sheet1!L106</f>
        <v>10</v>
      </c>
      <c r="M107" s="2" t="s">
        <v>776</v>
      </c>
      <c r="N107">
        <f>IF(ISNUMBER(SEARCH("습관적으로",Sheet1!$M106)),1,0)</f>
        <v>1</v>
      </c>
      <c r="O107">
        <f>IF(ISNUMBER(SEARCH("나에 대해 알리고 싶어서",Sheet1!$M106)),1,0)</f>
        <v>0</v>
      </c>
      <c r="P107">
        <f>IF(ISNUMBER(SEARCH("새로운 소식을 알리고 싶어서",Sheet1!$M106)),1,0)</f>
        <v>0</v>
      </c>
      <c r="Q107">
        <f>IF(ISNUMBER(SEARCH("주변 사람들과 관계 맺고 싶어서",Sheet1!$M106)),1,0)</f>
        <v>0</v>
      </c>
      <c r="R107">
        <f>IF(ISNUMBER(SEARCH("다른 사람들과 감정을 공유하고 싶어서",Sheet1!$M106)),1,0)</f>
        <v>1</v>
      </c>
      <c r="S107">
        <f>IF(ISNUMBER(SEARCH("재미있어서",Sheet1!$M106)),1,0)</f>
        <v>1</v>
      </c>
      <c r="T107">
        <f t="shared" si="11"/>
        <v>0</v>
      </c>
      <c r="V107" s="2" t="s">
        <v>877</v>
      </c>
      <c r="X107">
        <f>IF(ISNUMBER(SEARCH("me2day 웹페이지",Sheet1!$N106)),1,0)</f>
        <v>1</v>
      </c>
      <c r="Y107">
        <f>IF(ISNUMBER(SEARCH("핸드폰",Sheet1!$N106)),1,0)</f>
        <v>1</v>
      </c>
      <c r="Z107">
        <f>IF(ISNUMBER(SEARCH("블로그",Sheet1!$N106)),1,0)</f>
        <v>0</v>
      </c>
      <c r="AA107">
        <f>IF(ISNUMBER(SEARCH("개인 포탈 서비스",Sheet1!$N106)),1,0)</f>
        <v>0</v>
      </c>
      <c r="AB107">
        <f>IF(ISNUMBER(SEARCH("me2day 어플리케이션",Sheet1!$N106)),1,0)</f>
        <v>0</v>
      </c>
      <c r="AC107">
        <f t="shared" si="7"/>
        <v>0</v>
      </c>
      <c r="AD107">
        <f>IF(Sheet1!O106="있다",1,2)</f>
        <v>1</v>
      </c>
      <c r="AE107">
        <f>Sheet1!P106</f>
        <v>4</v>
      </c>
      <c r="AF107" s="2">
        <v>1</v>
      </c>
      <c r="AH107">
        <f>IF(ISNUMBER(SEARCH("주변 사람들의 소식",Sheet1!$Q106)),1,0)</f>
        <v>1</v>
      </c>
      <c r="AI107">
        <f>IF(ISNUMBER(SEARCH("관심 분야에 대한 소식",Sheet1!$Q106)),1,0)</f>
        <v>0</v>
      </c>
      <c r="AJ107">
        <f>IF(ISNUMBER(SEARCH("관심 분야는 아니지만 사회적 이슈에 대한 소식",Sheet1!$Q106)),1,0)</f>
        <v>0</v>
      </c>
      <c r="AK107">
        <f>IF(ISNUMBER(SEARCH("업무와 관련된 소식",Sheet1!$Q106)),1,0)</f>
        <v>0</v>
      </c>
      <c r="AL107">
        <f t="shared" si="8"/>
        <v>0</v>
      </c>
      <c r="AM107">
        <f>Sheet1!R106</f>
        <v>4</v>
      </c>
      <c r="AN107">
        <v>2</v>
      </c>
      <c r="AP107">
        <f>IF(ISNUMBER(SEARCH("오프라인에서의 친구 관계와 같다",Sheet1!$S106)),1,0)</f>
        <v>0</v>
      </c>
      <c r="AQ107">
        <f>IF(ISNUMBER(SEARCH("오프라인에서의 친구와는 다르지만 친밀감을 나누는 관계이다",Sheet1!$S106)),1,0)</f>
        <v>1</v>
      </c>
      <c r="AR107">
        <f>IF(ISNUMBER(SEARCH("새로운 정보나 글을 주고 받는 관계이다",Sheet1!$S106)),1,0)</f>
        <v>0</v>
      </c>
      <c r="AS107">
        <f>IF(ISNUMBER(SEARCH("단지 친구 신청과 수락으로 이루어진 형식적인 관계이다",Sheet1!$S106)),1,0)</f>
        <v>0</v>
      </c>
      <c r="AT107">
        <f>IF(ISNUMBER(SEARCH("아무 관계도 아니다",Sheet1!$S106)),1,0)</f>
        <v>0</v>
      </c>
      <c r="AU107">
        <f t="shared" si="9"/>
        <v>0</v>
      </c>
      <c r="AV107">
        <v>3</v>
      </c>
      <c r="AX107">
        <f>IF(ISNUMBER(SEARCH("미투데이 서비스 이용은 정보를 얻기 위함이다",Sheet1!$T106)),1,0)</f>
        <v>0</v>
      </c>
      <c r="AY107">
        <f>IF(ISNUMBER(SEARCH("미투데이 서비스 이용은 오락을 추구하기 위함이다",Sheet1!$T106)),1,0)</f>
        <v>0</v>
      </c>
      <c r="AZ107">
        <f>IF(ISNUMBER(SEARCH("미투데이 서비스 이용은 대인관계 형성과 확충을 위함이다",Sheet1!$T106)),1,0)</f>
        <v>1</v>
      </c>
      <c r="BA107">
        <f>IF(ISNUMBER(SEARCH("미투데이 서비스 이용은  직장(혹은 특정 그룹) 내 커뮤니케이션을 위함이다",Sheet1!$T106)),1,0)</f>
        <v>0</v>
      </c>
      <c r="BB107">
        <f t="shared" si="10"/>
        <v>0</v>
      </c>
      <c r="BC107">
        <f>Sheet1!U106</f>
        <v>2</v>
      </c>
      <c r="BD107">
        <f>Sheet1!V106</f>
        <v>4</v>
      </c>
      <c r="BE107">
        <f>Sheet1!W106</f>
        <v>2</v>
      </c>
      <c r="BF107">
        <f>Sheet1!X106</f>
        <v>2</v>
      </c>
      <c r="BG107">
        <f>Sheet1!Y106</f>
        <v>2</v>
      </c>
      <c r="BH107">
        <f>Sheet1!Z106</f>
        <v>3</v>
      </c>
      <c r="BI107">
        <f>Sheet1!AA106</f>
        <v>2</v>
      </c>
      <c r="BJ107">
        <f>Sheet1!AB106</f>
        <v>3</v>
      </c>
      <c r="BK107">
        <f>Sheet1!AC106</f>
        <v>3</v>
      </c>
      <c r="BL107">
        <f>Sheet1!AD106</f>
        <v>3</v>
      </c>
      <c r="BM107">
        <f>Sheet1!AE106</f>
        <v>6</v>
      </c>
      <c r="BN107">
        <f>Sheet1!AF106</f>
        <v>6</v>
      </c>
      <c r="BO107">
        <f>Sheet1!AG106</f>
        <v>6</v>
      </c>
      <c r="BP107">
        <f>Sheet1!AH106</f>
        <v>6</v>
      </c>
      <c r="BQ107">
        <f>Sheet1!AI106</f>
        <v>6</v>
      </c>
      <c r="BR107">
        <f>Sheet1!AJ106</f>
        <v>5</v>
      </c>
      <c r="BS107">
        <f>Sheet1!AK106</f>
        <v>6</v>
      </c>
      <c r="BT107">
        <f>Sheet1!AL106</f>
        <v>5</v>
      </c>
      <c r="BU107">
        <f>Sheet1!AM106</f>
        <v>7</v>
      </c>
      <c r="BV107">
        <f>Sheet1!AN106</f>
        <v>2</v>
      </c>
      <c r="BW107">
        <f>Sheet1!AO106</f>
        <v>4</v>
      </c>
      <c r="BX107">
        <f>Sheet1!AP106</f>
        <v>4</v>
      </c>
      <c r="BY107">
        <f>Sheet1!AQ106</f>
        <v>3</v>
      </c>
      <c r="BZ107">
        <f>Sheet1!AR106</f>
        <v>4</v>
      </c>
      <c r="CA107">
        <f>Sheet1!AS106</f>
        <v>5</v>
      </c>
      <c r="CB107">
        <f>Sheet1!AT106</f>
        <v>4</v>
      </c>
      <c r="CC107">
        <f>Sheet1!AU106</f>
        <v>6</v>
      </c>
      <c r="CD107">
        <f>Sheet1!AV106</f>
        <v>7</v>
      </c>
      <c r="CE107">
        <f>Sheet1!AW106</f>
        <v>6</v>
      </c>
      <c r="CF107">
        <f>Sheet1!AX106</f>
        <v>2</v>
      </c>
      <c r="CG107">
        <f>Sheet1!AY106</f>
        <v>3</v>
      </c>
      <c r="CH107">
        <f>Sheet1!AZ106</f>
        <v>3</v>
      </c>
      <c r="CI107">
        <f>Sheet1!BA106</f>
        <v>3</v>
      </c>
      <c r="CJ107">
        <f>Sheet1!BB106</f>
        <v>3</v>
      </c>
      <c r="CK107">
        <f>Sheet1!BC106</f>
        <v>4</v>
      </c>
      <c r="CL107">
        <f>Sheet1!BD106</f>
        <v>4</v>
      </c>
      <c r="CM107">
        <f>Sheet1!BE106</f>
        <v>4</v>
      </c>
      <c r="CN107">
        <f>Sheet1!BF106</f>
        <v>3</v>
      </c>
      <c r="CO107">
        <f>Sheet1!BG106</f>
        <v>6</v>
      </c>
      <c r="CP107">
        <f>Sheet1!BH106</f>
        <v>6</v>
      </c>
      <c r="CQ107">
        <f>Sheet1!BI106</f>
        <v>6</v>
      </c>
      <c r="CR107">
        <f>Sheet1!BJ106</f>
        <v>6</v>
      </c>
      <c r="CS107">
        <f>Sheet1!BK106</f>
        <v>3</v>
      </c>
      <c r="CT107">
        <f>Sheet1!BL106</f>
        <v>4</v>
      </c>
    </row>
    <row r="108" spans="1:98">
      <c r="A108">
        <f>Sheet1!A107</f>
        <v>107</v>
      </c>
      <c r="B108" t="str">
        <f>Sheet1!B107</f>
        <v>9/29/2009 23:43:23</v>
      </c>
      <c r="C108" t="str">
        <f>Sheet1!E107</f>
        <v>rothy</v>
      </c>
      <c r="D108" t="str">
        <f t="shared" si="12"/>
        <v>rothy</v>
      </c>
      <c r="E108">
        <f>Sheet1!F107</f>
        <v>25</v>
      </c>
      <c r="F108">
        <f>VLOOKUP(Sheet1!G107,Sheet3!$B$1:$C$2,2,FALSE)</f>
        <v>2</v>
      </c>
      <c r="G108">
        <f>VLOOKUP(Sheet1!H107,Sheet3!$B$52:$C$74,2,0)</f>
        <v>2</v>
      </c>
      <c r="H108">
        <f>VLOOKUP(Sheet1!I107,Sheet3!$B$5:$C$9,2,FALSE)</f>
        <v>2</v>
      </c>
      <c r="I108">
        <v>4</v>
      </c>
      <c r="K108">
        <f>Sheet1!K107</f>
        <v>3</v>
      </c>
      <c r="L108">
        <f>Sheet1!L107</f>
        <v>7</v>
      </c>
      <c r="M108" s="2" t="s">
        <v>794</v>
      </c>
      <c r="N108">
        <f>IF(ISNUMBER(SEARCH("습관적으로",Sheet1!$M107)),1,0)</f>
        <v>1</v>
      </c>
      <c r="O108">
        <f>IF(ISNUMBER(SEARCH("나에 대해 알리고 싶어서",Sheet1!$M107)),1,0)</f>
        <v>0</v>
      </c>
      <c r="P108">
        <f>IF(ISNUMBER(SEARCH("새로운 소식을 알리고 싶어서",Sheet1!$M107)),1,0)</f>
        <v>0</v>
      </c>
      <c r="Q108">
        <f>IF(ISNUMBER(SEARCH("주변 사람들과 관계 맺고 싶어서",Sheet1!$M107)),1,0)</f>
        <v>1</v>
      </c>
      <c r="R108">
        <f>IF(ISNUMBER(SEARCH("다른 사람들과 감정을 공유하고 싶어서",Sheet1!$M107)),1,0)</f>
        <v>1</v>
      </c>
      <c r="S108">
        <f>IF(ISNUMBER(SEARCH("재미있어서",Sheet1!$M107)),1,0)</f>
        <v>1</v>
      </c>
      <c r="T108">
        <f t="shared" si="11"/>
        <v>0</v>
      </c>
      <c r="V108" s="2" t="s">
        <v>776</v>
      </c>
      <c r="W108" t="s">
        <v>927</v>
      </c>
      <c r="X108">
        <f>IF(ISNUMBER(SEARCH("me2day 웹페이지",Sheet1!$N107)),1,0)</f>
        <v>1</v>
      </c>
      <c r="Y108">
        <f>IF(ISNUMBER(SEARCH("핸드폰",Sheet1!$N107)),1,0)</f>
        <v>0</v>
      </c>
      <c r="Z108">
        <f>IF(ISNUMBER(SEARCH("블로그",Sheet1!$N107)),1,0)</f>
        <v>0</v>
      </c>
      <c r="AA108">
        <f>IF(ISNUMBER(SEARCH("개인 포탈 서비스",Sheet1!$N107)),1,0)</f>
        <v>0</v>
      </c>
      <c r="AB108">
        <f>IF(ISNUMBER(SEARCH("me2day 어플리케이션",Sheet1!$N107)),1,0)</f>
        <v>1</v>
      </c>
      <c r="AC108">
        <f t="shared" si="7"/>
        <v>1</v>
      </c>
      <c r="AD108">
        <f>IF(Sheet1!O107="있다",1,2)</f>
        <v>1</v>
      </c>
      <c r="AE108">
        <f>Sheet1!P107</f>
        <v>5</v>
      </c>
      <c r="AF108" s="2">
        <v>3</v>
      </c>
      <c r="AH108">
        <f>IF(ISNUMBER(SEARCH("주변 사람들의 소식",Sheet1!$Q107)),1,0)</f>
        <v>0</v>
      </c>
      <c r="AI108">
        <f>IF(ISNUMBER(SEARCH("관심 분야에 대한 소식",Sheet1!$Q107)),1,0)</f>
        <v>0</v>
      </c>
      <c r="AJ108">
        <f>IF(ISNUMBER(SEARCH("관심 분야는 아니지만 사회적 이슈에 대한 소식",Sheet1!$Q107)),1,0)</f>
        <v>1</v>
      </c>
      <c r="AK108">
        <f>IF(ISNUMBER(SEARCH("업무와 관련된 소식",Sheet1!$Q107)),1,0)</f>
        <v>0</v>
      </c>
      <c r="AL108">
        <f t="shared" si="8"/>
        <v>0</v>
      </c>
      <c r="AM108">
        <f>Sheet1!R107</f>
        <v>4</v>
      </c>
      <c r="AN108">
        <v>2</v>
      </c>
      <c r="AP108">
        <f>IF(ISNUMBER(SEARCH("오프라인에서의 친구 관계와 같다",Sheet1!$S107)),1,0)</f>
        <v>0</v>
      </c>
      <c r="AQ108">
        <f>IF(ISNUMBER(SEARCH("오프라인에서의 친구와는 다르지만 친밀감을 나누는 관계이다",Sheet1!$S107)),1,0)</f>
        <v>1</v>
      </c>
      <c r="AR108">
        <f>IF(ISNUMBER(SEARCH("새로운 정보나 글을 주고 받는 관계이다",Sheet1!$S107)),1,0)</f>
        <v>0</v>
      </c>
      <c r="AS108">
        <f>IF(ISNUMBER(SEARCH("단지 친구 신청과 수락으로 이루어진 형식적인 관계이다",Sheet1!$S107)),1,0)</f>
        <v>0</v>
      </c>
      <c r="AT108">
        <f>IF(ISNUMBER(SEARCH("아무 관계도 아니다",Sheet1!$S107)),1,0)</f>
        <v>0</v>
      </c>
      <c r="AU108">
        <f t="shared" si="9"/>
        <v>0</v>
      </c>
      <c r="AV108" t="s">
        <v>876</v>
      </c>
      <c r="AX108">
        <f>IF(ISNUMBER(SEARCH("미투데이 서비스 이용은 정보를 얻기 위함이다",Sheet1!$T107)),1,0)</f>
        <v>0</v>
      </c>
      <c r="AY108">
        <f>IF(ISNUMBER(SEARCH("미투데이 서비스 이용은 오락을 추구하기 위함이다",Sheet1!$T107)),1,0)</f>
        <v>1</v>
      </c>
      <c r="AZ108">
        <f>IF(ISNUMBER(SEARCH("미투데이 서비스 이용은 대인관계 형성과 확충을 위함이다",Sheet1!$T107)),1,0)</f>
        <v>1</v>
      </c>
      <c r="BA108">
        <f>IF(ISNUMBER(SEARCH("미투데이 서비스 이용은  직장(혹은 특정 그룹) 내 커뮤니케이션을 위함이다",Sheet1!$T107)),1,0)</f>
        <v>0</v>
      </c>
      <c r="BB108">
        <f t="shared" si="10"/>
        <v>0</v>
      </c>
      <c r="BC108">
        <f>Sheet1!U107</f>
        <v>6</v>
      </c>
      <c r="BD108">
        <f>Sheet1!V107</f>
        <v>6</v>
      </c>
      <c r="BE108">
        <f>Sheet1!W107</f>
        <v>6</v>
      </c>
      <c r="BF108">
        <f>Sheet1!X107</f>
        <v>5</v>
      </c>
      <c r="BG108">
        <f>Sheet1!Y107</f>
        <v>5</v>
      </c>
      <c r="BH108">
        <f>Sheet1!Z107</f>
        <v>6</v>
      </c>
      <c r="BI108">
        <f>Sheet1!AA107</f>
        <v>5</v>
      </c>
      <c r="BJ108">
        <f>Sheet1!AB107</f>
        <v>5</v>
      </c>
      <c r="BK108">
        <f>Sheet1!AC107</f>
        <v>5</v>
      </c>
      <c r="BL108">
        <f>Sheet1!AD107</f>
        <v>5</v>
      </c>
      <c r="BM108">
        <f>Sheet1!AE107</f>
        <v>6</v>
      </c>
      <c r="BN108">
        <f>Sheet1!AF107</f>
        <v>6</v>
      </c>
      <c r="BO108">
        <f>Sheet1!AG107</f>
        <v>6</v>
      </c>
      <c r="BP108">
        <f>Sheet1!AH107</f>
        <v>6</v>
      </c>
      <c r="BQ108">
        <f>Sheet1!AI107</f>
        <v>6</v>
      </c>
      <c r="BR108">
        <f>Sheet1!AJ107</f>
        <v>7</v>
      </c>
      <c r="BS108">
        <f>Sheet1!AK107</f>
        <v>6</v>
      </c>
      <c r="BT108">
        <f>Sheet1!AL107</f>
        <v>6</v>
      </c>
      <c r="BU108">
        <f>Sheet1!AM107</f>
        <v>7</v>
      </c>
      <c r="BV108">
        <f>Sheet1!AN107</f>
        <v>4</v>
      </c>
      <c r="BW108">
        <f>Sheet1!AO107</f>
        <v>5</v>
      </c>
      <c r="BX108">
        <f>Sheet1!AP107</f>
        <v>6</v>
      </c>
      <c r="BY108">
        <f>Sheet1!AQ107</f>
        <v>6</v>
      </c>
      <c r="BZ108">
        <f>Sheet1!AR107</f>
        <v>7</v>
      </c>
      <c r="CA108">
        <f>Sheet1!AS107</f>
        <v>6</v>
      </c>
      <c r="CB108">
        <f>Sheet1!AT107</f>
        <v>6</v>
      </c>
      <c r="CC108">
        <f>Sheet1!AU107</f>
        <v>5</v>
      </c>
      <c r="CD108">
        <f>Sheet1!AV107</f>
        <v>6</v>
      </c>
      <c r="CE108">
        <f>Sheet1!AW107</f>
        <v>6</v>
      </c>
      <c r="CF108">
        <f>Sheet1!AX107</f>
        <v>2</v>
      </c>
      <c r="CG108">
        <f>Sheet1!AY107</f>
        <v>6</v>
      </c>
      <c r="CH108">
        <f>Sheet1!AZ107</f>
        <v>4</v>
      </c>
      <c r="CI108">
        <f>Sheet1!BA107</f>
        <v>6</v>
      </c>
      <c r="CJ108">
        <f>Sheet1!BB107</f>
        <v>6</v>
      </c>
      <c r="CK108">
        <f>Sheet1!BC107</f>
        <v>4</v>
      </c>
      <c r="CL108">
        <f>Sheet1!BD107</f>
        <v>6</v>
      </c>
      <c r="CM108">
        <f>Sheet1!BE107</f>
        <v>4</v>
      </c>
      <c r="CN108">
        <f>Sheet1!BF107</f>
        <v>5</v>
      </c>
      <c r="CO108">
        <f>Sheet1!BG107</f>
        <v>3</v>
      </c>
      <c r="CP108">
        <f>Sheet1!BH107</f>
        <v>6</v>
      </c>
      <c r="CQ108">
        <f>Sheet1!BI107</f>
        <v>6</v>
      </c>
      <c r="CR108">
        <f>Sheet1!BJ107</f>
        <v>6</v>
      </c>
      <c r="CS108">
        <f>Sheet1!BK107</f>
        <v>5</v>
      </c>
      <c r="CT108">
        <f>Sheet1!BL107</f>
        <v>2</v>
      </c>
    </row>
    <row r="109" spans="1:98">
      <c r="A109">
        <f>Sheet1!A108</f>
        <v>108</v>
      </c>
      <c r="B109" t="str">
        <f>Sheet1!B108</f>
        <v>9/29/2009 23:50:46</v>
      </c>
      <c r="C109" t="str">
        <f>Sheet1!E108</f>
        <v>그린비</v>
      </c>
      <c r="D109" t="str">
        <f t="shared" si="12"/>
        <v>그린비</v>
      </c>
      <c r="E109">
        <f>Sheet1!F108</f>
        <v>18</v>
      </c>
      <c r="F109">
        <f>VLOOKUP(Sheet1!G108,Sheet3!$B$1:$C$2,2,FALSE)</f>
        <v>1</v>
      </c>
      <c r="G109">
        <f>VLOOKUP(Sheet1!H108,Sheet3!$B$52:$C$74,2,0)</f>
        <v>3</v>
      </c>
      <c r="H109">
        <f>VLOOKUP(Sheet1!I108,Sheet3!$B$5:$C$9,2,FALSE)</f>
        <v>2</v>
      </c>
      <c r="I109">
        <v>4</v>
      </c>
      <c r="K109">
        <f>Sheet1!K108</f>
        <v>5</v>
      </c>
      <c r="L109">
        <f>Sheet1!L108</f>
        <v>30</v>
      </c>
      <c r="M109" s="2" t="s">
        <v>772</v>
      </c>
      <c r="N109">
        <f>IF(ISNUMBER(SEARCH("습관적으로",Sheet1!$M108)),1,0)</f>
        <v>0</v>
      </c>
      <c r="O109">
        <f>IF(ISNUMBER(SEARCH("나에 대해 알리고 싶어서",Sheet1!$M108)),1,0)</f>
        <v>0</v>
      </c>
      <c r="P109">
        <f>IF(ISNUMBER(SEARCH("새로운 소식을 알리고 싶어서",Sheet1!$M108)),1,0)</f>
        <v>0</v>
      </c>
      <c r="Q109">
        <f>IF(ISNUMBER(SEARCH("주변 사람들과 관계 맺고 싶어서",Sheet1!$M108)),1,0)</f>
        <v>1</v>
      </c>
      <c r="R109">
        <f>IF(ISNUMBER(SEARCH("다른 사람들과 감정을 공유하고 싶어서",Sheet1!$M108)),1,0)</f>
        <v>0</v>
      </c>
      <c r="S109">
        <f>IF(ISNUMBER(SEARCH("재미있어서",Sheet1!$M108)),1,0)</f>
        <v>1</v>
      </c>
      <c r="T109">
        <f t="shared" si="11"/>
        <v>0</v>
      </c>
      <c r="V109" s="2" t="s">
        <v>770</v>
      </c>
      <c r="X109">
        <f>IF(ISNUMBER(SEARCH("me2day 웹페이지",Sheet1!$N108)),1,0)</f>
        <v>1</v>
      </c>
      <c r="Y109">
        <f>IF(ISNUMBER(SEARCH("핸드폰",Sheet1!$N108)),1,0)</f>
        <v>0</v>
      </c>
      <c r="Z109">
        <f>IF(ISNUMBER(SEARCH("블로그",Sheet1!$N108)),1,0)</f>
        <v>0</v>
      </c>
      <c r="AA109">
        <f>IF(ISNUMBER(SEARCH("개인 포탈 서비스",Sheet1!$N108)),1,0)</f>
        <v>0</v>
      </c>
      <c r="AB109">
        <f>IF(ISNUMBER(SEARCH("me2day 어플리케이션",Sheet1!$N108)),1,0)</f>
        <v>1</v>
      </c>
      <c r="AC109">
        <f t="shared" si="7"/>
        <v>0</v>
      </c>
      <c r="AD109">
        <f>IF(Sheet1!O108="있다",1,2)</f>
        <v>1</v>
      </c>
      <c r="AE109">
        <f>Sheet1!P108</f>
        <v>5</v>
      </c>
      <c r="AF109" s="2">
        <v>2</v>
      </c>
      <c r="AH109">
        <f>IF(ISNUMBER(SEARCH("주변 사람들의 소식",Sheet1!$Q108)),1,0)</f>
        <v>0</v>
      </c>
      <c r="AI109">
        <f>IF(ISNUMBER(SEARCH("관심 분야에 대한 소식",Sheet1!$Q108)),1,0)</f>
        <v>1</v>
      </c>
      <c r="AJ109">
        <f>IF(ISNUMBER(SEARCH("관심 분야는 아니지만 사회적 이슈에 대한 소식",Sheet1!$Q108)),1,0)</f>
        <v>0</v>
      </c>
      <c r="AK109">
        <f>IF(ISNUMBER(SEARCH("업무와 관련된 소식",Sheet1!$Q108)),1,0)</f>
        <v>0</v>
      </c>
      <c r="AL109">
        <f t="shared" si="8"/>
        <v>0</v>
      </c>
      <c r="AM109">
        <f>Sheet1!R108</f>
        <v>4</v>
      </c>
      <c r="AN109" t="s">
        <v>885</v>
      </c>
      <c r="AP109">
        <f>IF(ISNUMBER(SEARCH("오프라인에서의 친구 관계와 같다",Sheet1!$S108)),1,0)</f>
        <v>0</v>
      </c>
      <c r="AQ109">
        <f>IF(ISNUMBER(SEARCH("오프라인에서의 친구와는 다르지만 친밀감을 나누는 관계이다",Sheet1!$S108)),1,0)</f>
        <v>1</v>
      </c>
      <c r="AR109">
        <f>IF(ISNUMBER(SEARCH("새로운 정보나 글을 주고 받는 관계이다",Sheet1!$S108)),1,0)</f>
        <v>1</v>
      </c>
      <c r="AS109">
        <f>IF(ISNUMBER(SEARCH("단지 친구 신청과 수락으로 이루어진 형식적인 관계이다",Sheet1!$S108)),1,0)</f>
        <v>1</v>
      </c>
      <c r="AT109">
        <f>IF(ISNUMBER(SEARCH("아무 관계도 아니다",Sheet1!$S108)),1,0)</f>
        <v>0</v>
      </c>
      <c r="AU109">
        <f t="shared" si="9"/>
        <v>0</v>
      </c>
      <c r="AV109" t="s">
        <v>876</v>
      </c>
      <c r="AX109">
        <f>IF(ISNUMBER(SEARCH("미투데이 서비스 이용은 정보를 얻기 위함이다",Sheet1!$T108)),1,0)</f>
        <v>0</v>
      </c>
      <c r="AY109">
        <f>IF(ISNUMBER(SEARCH("미투데이 서비스 이용은 오락을 추구하기 위함이다",Sheet1!$T108)),1,0)</f>
        <v>1</v>
      </c>
      <c r="AZ109">
        <f>IF(ISNUMBER(SEARCH("미투데이 서비스 이용은 대인관계 형성과 확충을 위함이다",Sheet1!$T108)),1,0)</f>
        <v>1</v>
      </c>
      <c r="BA109">
        <f>IF(ISNUMBER(SEARCH("미투데이 서비스 이용은  직장(혹은 특정 그룹) 내 커뮤니케이션을 위함이다",Sheet1!$T108)),1,0)</f>
        <v>0</v>
      </c>
      <c r="BB109">
        <f t="shared" si="10"/>
        <v>0</v>
      </c>
      <c r="BC109">
        <f>Sheet1!U108</f>
        <v>3</v>
      </c>
      <c r="BD109">
        <f>Sheet1!V108</f>
        <v>3</v>
      </c>
      <c r="BE109">
        <f>Sheet1!W108</f>
        <v>4</v>
      </c>
      <c r="BF109">
        <f>Sheet1!X108</f>
        <v>6</v>
      </c>
      <c r="BG109">
        <f>Sheet1!Y108</f>
        <v>6</v>
      </c>
      <c r="BH109">
        <f>Sheet1!Z108</f>
        <v>4</v>
      </c>
      <c r="BI109">
        <f>Sheet1!AA108</f>
        <v>5</v>
      </c>
      <c r="BJ109">
        <f>Sheet1!AB108</f>
        <v>2</v>
      </c>
      <c r="BK109">
        <f>Sheet1!AC108</f>
        <v>4</v>
      </c>
      <c r="BL109">
        <f>Sheet1!AD108</f>
        <v>7</v>
      </c>
      <c r="BM109">
        <f>Sheet1!AE108</f>
        <v>5</v>
      </c>
      <c r="BN109">
        <f>Sheet1!AF108</f>
        <v>4</v>
      </c>
      <c r="BO109">
        <f>Sheet1!AG108</f>
        <v>2</v>
      </c>
      <c r="BP109">
        <f>Sheet1!AH108</f>
        <v>5</v>
      </c>
      <c r="BQ109">
        <f>Sheet1!AI108</f>
        <v>5</v>
      </c>
      <c r="BR109">
        <f>Sheet1!AJ108</f>
        <v>4</v>
      </c>
      <c r="BS109">
        <f>Sheet1!AK108</f>
        <v>5</v>
      </c>
      <c r="BT109">
        <f>Sheet1!AL108</f>
        <v>4</v>
      </c>
      <c r="BU109">
        <f>Sheet1!AM108</f>
        <v>5</v>
      </c>
      <c r="BV109">
        <f>Sheet1!AN108</f>
        <v>3</v>
      </c>
      <c r="BW109">
        <f>Sheet1!AO108</f>
        <v>5</v>
      </c>
      <c r="BX109">
        <f>Sheet1!AP108</f>
        <v>4</v>
      </c>
      <c r="BY109">
        <f>Sheet1!AQ108</f>
        <v>5</v>
      </c>
      <c r="BZ109">
        <f>Sheet1!AR108</f>
        <v>4</v>
      </c>
      <c r="CA109">
        <f>Sheet1!AS108</f>
        <v>6</v>
      </c>
      <c r="CB109">
        <f>Sheet1!AT108</f>
        <v>4</v>
      </c>
      <c r="CC109">
        <f>Sheet1!AU108</f>
        <v>4</v>
      </c>
      <c r="CD109">
        <f>Sheet1!AV108</f>
        <v>5</v>
      </c>
      <c r="CE109">
        <f>Sheet1!AW108</f>
        <v>4</v>
      </c>
      <c r="CF109">
        <f>Sheet1!AX108</f>
        <v>5</v>
      </c>
      <c r="CG109">
        <f>Sheet1!AY108</f>
        <v>7</v>
      </c>
      <c r="CH109">
        <f>Sheet1!AZ108</f>
        <v>7</v>
      </c>
      <c r="CI109">
        <f>Sheet1!BA108</f>
        <v>1</v>
      </c>
      <c r="CJ109">
        <f>Sheet1!BB108</f>
        <v>7</v>
      </c>
      <c r="CK109">
        <f>Sheet1!BC108</f>
        <v>5</v>
      </c>
      <c r="CL109">
        <f>Sheet1!BD108</f>
        <v>7</v>
      </c>
      <c r="CM109">
        <f>Sheet1!BE108</f>
        <v>2</v>
      </c>
      <c r="CN109">
        <f>Sheet1!BF108</f>
        <v>6</v>
      </c>
      <c r="CO109">
        <f>Sheet1!BG108</f>
        <v>4</v>
      </c>
      <c r="CP109">
        <f>Sheet1!BH108</f>
        <v>6</v>
      </c>
      <c r="CQ109">
        <f>Sheet1!BI108</f>
        <v>6</v>
      </c>
      <c r="CR109">
        <f>Sheet1!BJ108</f>
        <v>7</v>
      </c>
      <c r="CS109">
        <f>Sheet1!BK108</f>
        <v>6</v>
      </c>
      <c r="CT109">
        <f>Sheet1!BL108</f>
        <v>7</v>
      </c>
    </row>
    <row r="110" spans="1:98">
      <c r="A110">
        <f>Sheet1!A109</f>
        <v>109</v>
      </c>
      <c r="B110" t="str">
        <f>Sheet1!B109</f>
        <v>9/29/2009 23:51:31</v>
      </c>
      <c r="C110" t="str">
        <f>Sheet1!E109</f>
        <v>labica</v>
      </c>
      <c r="D110" t="str">
        <f t="shared" si="12"/>
        <v>labica</v>
      </c>
      <c r="E110">
        <f>Sheet1!F109</f>
        <v>29</v>
      </c>
      <c r="F110">
        <f>VLOOKUP(Sheet1!G109,Sheet3!$B$1:$C$2,2,FALSE)</f>
        <v>1</v>
      </c>
      <c r="G110">
        <f>VLOOKUP(Sheet1!H109,Sheet3!$B$52:$C$74,2,0)</f>
        <v>14</v>
      </c>
      <c r="H110">
        <f>VLOOKUP(Sheet1!I109,Sheet3!$B$5:$C$9,2,FALSE)</f>
        <v>5</v>
      </c>
      <c r="I110">
        <v>2</v>
      </c>
      <c r="K110">
        <f>Sheet1!K109</f>
        <v>4</v>
      </c>
      <c r="L110">
        <f>Sheet1!L109</f>
        <v>5</v>
      </c>
      <c r="M110" s="2" t="s">
        <v>796</v>
      </c>
      <c r="N110">
        <f>IF(ISNUMBER(SEARCH("습관적으로",Sheet1!$M109)),1,0)</f>
        <v>0</v>
      </c>
      <c r="O110">
        <f>IF(ISNUMBER(SEARCH("나에 대해 알리고 싶어서",Sheet1!$M109)),1,0)</f>
        <v>1</v>
      </c>
      <c r="P110">
        <f>IF(ISNUMBER(SEARCH("새로운 소식을 알리고 싶어서",Sheet1!$M109)),1,0)</f>
        <v>0</v>
      </c>
      <c r="Q110">
        <f>IF(ISNUMBER(SEARCH("주변 사람들과 관계 맺고 싶어서",Sheet1!$M109)),1,0)</f>
        <v>1</v>
      </c>
      <c r="R110">
        <f>IF(ISNUMBER(SEARCH("다른 사람들과 감정을 공유하고 싶어서",Sheet1!$M109)),1,0)</f>
        <v>0</v>
      </c>
      <c r="S110">
        <f>IF(ISNUMBER(SEARCH("재미있어서",Sheet1!$M109)),1,0)</f>
        <v>0</v>
      </c>
      <c r="T110">
        <f t="shared" si="11"/>
        <v>0</v>
      </c>
      <c r="V110" s="2" t="s">
        <v>770</v>
      </c>
      <c r="X110">
        <f>IF(ISNUMBER(SEARCH("me2day 웹페이지",Sheet1!$N109)),1,0)</f>
        <v>1</v>
      </c>
      <c r="Y110">
        <f>IF(ISNUMBER(SEARCH("핸드폰",Sheet1!$N109)),1,0)</f>
        <v>0</v>
      </c>
      <c r="Z110">
        <f>IF(ISNUMBER(SEARCH("블로그",Sheet1!$N109)),1,0)</f>
        <v>0</v>
      </c>
      <c r="AA110">
        <f>IF(ISNUMBER(SEARCH("개인 포탈 서비스",Sheet1!$N109)),1,0)</f>
        <v>0</v>
      </c>
      <c r="AB110">
        <f>IF(ISNUMBER(SEARCH("me2day 어플리케이션",Sheet1!$N109)),1,0)</f>
        <v>1</v>
      </c>
      <c r="AC110">
        <f t="shared" si="7"/>
        <v>0</v>
      </c>
      <c r="AD110">
        <f>IF(Sheet1!O109="있다",1,2)</f>
        <v>1</v>
      </c>
      <c r="AE110">
        <f>Sheet1!P109</f>
        <v>5</v>
      </c>
      <c r="AF110" s="2">
        <v>1</v>
      </c>
      <c r="AH110">
        <f>IF(ISNUMBER(SEARCH("주변 사람들의 소식",Sheet1!$Q109)),1,0)</f>
        <v>1</v>
      </c>
      <c r="AI110">
        <f>IF(ISNUMBER(SEARCH("관심 분야에 대한 소식",Sheet1!$Q109)),1,0)</f>
        <v>0</v>
      </c>
      <c r="AJ110">
        <f>IF(ISNUMBER(SEARCH("관심 분야는 아니지만 사회적 이슈에 대한 소식",Sheet1!$Q109)),1,0)</f>
        <v>0</v>
      </c>
      <c r="AK110">
        <f>IF(ISNUMBER(SEARCH("업무와 관련된 소식",Sheet1!$Q109)),1,0)</f>
        <v>0</v>
      </c>
      <c r="AL110">
        <f t="shared" si="8"/>
        <v>0</v>
      </c>
      <c r="AM110">
        <f>Sheet1!R109</f>
        <v>5</v>
      </c>
      <c r="AN110" t="s">
        <v>773</v>
      </c>
      <c r="AP110">
        <f>IF(ISNUMBER(SEARCH("오프라인에서의 친구 관계와 같다",Sheet1!$S109)),1,0)</f>
        <v>0</v>
      </c>
      <c r="AQ110">
        <f>IF(ISNUMBER(SEARCH("오프라인에서의 친구와는 다르지만 친밀감을 나누는 관계이다",Sheet1!$S109)),1,0)</f>
        <v>1</v>
      </c>
      <c r="AR110">
        <f>IF(ISNUMBER(SEARCH("새로운 정보나 글을 주고 받는 관계이다",Sheet1!$S109)),1,0)</f>
        <v>0</v>
      </c>
      <c r="AS110">
        <f>IF(ISNUMBER(SEARCH("단지 친구 신청과 수락으로 이루어진 형식적인 관계이다",Sheet1!$S109)),1,0)</f>
        <v>0</v>
      </c>
      <c r="AT110">
        <f>IF(ISNUMBER(SEARCH("아무 관계도 아니다",Sheet1!$S109)),1,0)</f>
        <v>1</v>
      </c>
      <c r="AU110">
        <f t="shared" si="9"/>
        <v>0</v>
      </c>
      <c r="AV110">
        <v>2</v>
      </c>
      <c r="AX110">
        <f>IF(ISNUMBER(SEARCH("미투데이 서비스 이용은 정보를 얻기 위함이다",Sheet1!$T109)),1,0)</f>
        <v>0</v>
      </c>
      <c r="AY110">
        <f>IF(ISNUMBER(SEARCH("미투데이 서비스 이용은 오락을 추구하기 위함이다",Sheet1!$T109)),1,0)</f>
        <v>1</v>
      </c>
      <c r="AZ110">
        <f>IF(ISNUMBER(SEARCH("미투데이 서비스 이용은 대인관계 형성과 확충을 위함이다",Sheet1!$T109)),1,0)</f>
        <v>0</v>
      </c>
      <c r="BA110">
        <f>IF(ISNUMBER(SEARCH("미투데이 서비스 이용은  직장(혹은 특정 그룹) 내 커뮤니케이션을 위함이다",Sheet1!$T109)),1,0)</f>
        <v>0</v>
      </c>
      <c r="BB110">
        <f t="shared" si="10"/>
        <v>0</v>
      </c>
      <c r="BC110">
        <f>Sheet1!U109</f>
        <v>6</v>
      </c>
      <c r="BD110">
        <f>Sheet1!V109</f>
        <v>4</v>
      </c>
      <c r="BE110">
        <f>Sheet1!W109</f>
        <v>4</v>
      </c>
      <c r="BF110">
        <f>Sheet1!X109</f>
        <v>5</v>
      </c>
      <c r="BG110">
        <f>Sheet1!Y109</f>
        <v>3</v>
      </c>
      <c r="BH110">
        <f>Sheet1!Z109</f>
        <v>5</v>
      </c>
      <c r="BI110">
        <f>Sheet1!AA109</f>
        <v>6</v>
      </c>
      <c r="BJ110">
        <f>Sheet1!AB109</f>
        <v>4</v>
      </c>
      <c r="BK110">
        <f>Sheet1!AC109</f>
        <v>7</v>
      </c>
      <c r="BL110">
        <f>Sheet1!AD109</f>
        <v>5</v>
      </c>
      <c r="BM110">
        <f>Sheet1!AE109</f>
        <v>6</v>
      </c>
      <c r="BN110">
        <f>Sheet1!AF109</f>
        <v>5</v>
      </c>
      <c r="BO110">
        <f>Sheet1!AG109</f>
        <v>7</v>
      </c>
      <c r="BP110">
        <f>Sheet1!AH109</f>
        <v>6</v>
      </c>
      <c r="BQ110">
        <f>Sheet1!AI109</f>
        <v>7</v>
      </c>
      <c r="BR110">
        <f>Sheet1!AJ109</f>
        <v>5</v>
      </c>
      <c r="BS110">
        <f>Sheet1!AK109</f>
        <v>5</v>
      </c>
      <c r="BT110">
        <f>Sheet1!AL109</f>
        <v>6</v>
      </c>
      <c r="BU110">
        <f>Sheet1!AM109</f>
        <v>4</v>
      </c>
      <c r="BV110">
        <f>Sheet1!AN109</f>
        <v>3</v>
      </c>
      <c r="BW110">
        <f>Sheet1!AO109</f>
        <v>5</v>
      </c>
      <c r="BX110">
        <f>Sheet1!AP109</f>
        <v>6</v>
      </c>
      <c r="BY110">
        <f>Sheet1!AQ109</f>
        <v>7</v>
      </c>
      <c r="BZ110">
        <f>Sheet1!AR109</f>
        <v>4</v>
      </c>
      <c r="CA110">
        <f>Sheet1!AS109</f>
        <v>4</v>
      </c>
      <c r="CB110">
        <f>Sheet1!AT109</f>
        <v>4</v>
      </c>
      <c r="CC110">
        <f>Sheet1!AU109</f>
        <v>4</v>
      </c>
      <c r="CD110">
        <f>Sheet1!AV109</f>
        <v>4</v>
      </c>
      <c r="CE110">
        <f>Sheet1!AW109</f>
        <v>5</v>
      </c>
      <c r="CF110">
        <f>Sheet1!AX109</f>
        <v>5</v>
      </c>
      <c r="CG110">
        <f>Sheet1!AY109</f>
        <v>4</v>
      </c>
      <c r="CH110">
        <f>Sheet1!AZ109</f>
        <v>3</v>
      </c>
      <c r="CI110">
        <f>Sheet1!BA109</f>
        <v>4</v>
      </c>
      <c r="CJ110">
        <f>Sheet1!BB109</f>
        <v>4</v>
      </c>
      <c r="CK110">
        <f>Sheet1!BC109</f>
        <v>2</v>
      </c>
      <c r="CL110">
        <f>Sheet1!BD109</f>
        <v>3</v>
      </c>
      <c r="CM110">
        <f>Sheet1!BE109</f>
        <v>3</v>
      </c>
      <c r="CN110">
        <f>Sheet1!BF109</f>
        <v>3</v>
      </c>
      <c r="CO110">
        <f>Sheet1!BG109</f>
        <v>3</v>
      </c>
      <c r="CP110">
        <f>Sheet1!BH109</f>
        <v>5</v>
      </c>
      <c r="CQ110">
        <f>Sheet1!BI109</f>
        <v>5</v>
      </c>
      <c r="CR110">
        <f>Sheet1!BJ109</f>
        <v>5</v>
      </c>
      <c r="CS110">
        <f>Sheet1!BK109</f>
        <v>6</v>
      </c>
      <c r="CT110">
        <f>Sheet1!BL109</f>
        <v>5</v>
      </c>
    </row>
    <row r="111" spans="1:98">
      <c r="A111">
        <f>Sheet1!A110</f>
        <v>110</v>
      </c>
      <c r="B111" t="str">
        <f>Sheet1!B110</f>
        <v>9/29/2009 23:51:55</v>
      </c>
      <c r="C111" t="str">
        <f>Sheet1!E110</f>
        <v>kkodae</v>
      </c>
      <c r="D111" t="str">
        <f t="shared" si="12"/>
        <v>kkodae</v>
      </c>
      <c r="E111">
        <f>Sheet1!F110</f>
        <v>26</v>
      </c>
      <c r="F111">
        <f>VLOOKUP(Sheet1!G110,Sheet3!$B$1:$C$2,2,FALSE)</f>
        <v>1</v>
      </c>
      <c r="G111">
        <f>VLOOKUP(Sheet1!H110,Sheet3!$B$52:$C$74,2,0)</f>
        <v>2</v>
      </c>
      <c r="H111">
        <f>VLOOKUP(Sheet1!I110,Sheet3!$B$5:$C$9,2,FALSE)</f>
        <v>3</v>
      </c>
      <c r="I111">
        <v>4</v>
      </c>
      <c r="K111">
        <f>Sheet1!K110</f>
        <v>8</v>
      </c>
      <c r="L111">
        <f>Sheet1!L110</f>
        <v>20</v>
      </c>
      <c r="M111" s="2" t="s">
        <v>789</v>
      </c>
      <c r="N111">
        <f>IF(ISNUMBER(SEARCH("습관적으로",Sheet1!$M110)),1,0)</f>
        <v>1</v>
      </c>
      <c r="O111">
        <f>IF(ISNUMBER(SEARCH("나에 대해 알리고 싶어서",Sheet1!$M110)),1,0)</f>
        <v>1</v>
      </c>
      <c r="P111">
        <f>IF(ISNUMBER(SEARCH("새로운 소식을 알리고 싶어서",Sheet1!$M110)),1,0)</f>
        <v>1</v>
      </c>
      <c r="Q111">
        <f>IF(ISNUMBER(SEARCH("주변 사람들과 관계 맺고 싶어서",Sheet1!$M110)),1,0)</f>
        <v>1</v>
      </c>
      <c r="R111">
        <f>IF(ISNUMBER(SEARCH("다른 사람들과 감정을 공유하고 싶어서",Sheet1!$M110)),1,0)</f>
        <v>1</v>
      </c>
      <c r="S111">
        <f>IF(ISNUMBER(SEARCH("재미있어서",Sheet1!$M110)),1,0)</f>
        <v>1</v>
      </c>
      <c r="T111">
        <f t="shared" si="11"/>
        <v>0</v>
      </c>
      <c r="V111" s="2" t="s">
        <v>784</v>
      </c>
      <c r="X111">
        <f>IF(ISNUMBER(SEARCH("me2day 웹페이지",Sheet1!$N110)),1,0)</f>
        <v>1</v>
      </c>
      <c r="Y111">
        <f>IF(ISNUMBER(SEARCH("핸드폰",Sheet1!$N110)),1,0)</f>
        <v>1</v>
      </c>
      <c r="Z111">
        <f>IF(ISNUMBER(SEARCH("블로그",Sheet1!$N110)),1,0)</f>
        <v>0</v>
      </c>
      <c r="AA111">
        <f>IF(ISNUMBER(SEARCH("개인 포탈 서비스",Sheet1!$N110)),1,0)</f>
        <v>0</v>
      </c>
      <c r="AB111">
        <f>IF(ISNUMBER(SEARCH("me2day 어플리케이션",Sheet1!$N110)),1,0)</f>
        <v>1</v>
      </c>
      <c r="AC111">
        <f t="shared" si="7"/>
        <v>0</v>
      </c>
      <c r="AD111">
        <f>IF(Sheet1!O110="있다",1,2)</f>
        <v>1</v>
      </c>
      <c r="AE111">
        <f>Sheet1!P110</f>
        <v>6</v>
      </c>
      <c r="AF111" s="2" t="s">
        <v>825</v>
      </c>
      <c r="AH111">
        <f>IF(ISNUMBER(SEARCH("주변 사람들의 소식",Sheet1!$Q110)),1,0)</f>
        <v>1</v>
      </c>
      <c r="AI111">
        <f>IF(ISNUMBER(SEARCH("관심 분야에 대한 소식",Sheet1!$Q110)),1,0)</f>
        <v>1</v>
      </c>
      <c r="AJ111">
        <f>IF(ISNUMBER(SEARCH("관심 분야는 아니지만 사회적 이슈에 대한 소식",Sheet1!$Q110)),1,0)</f>
        <v>1</v>
      </c>
      <c r="AK111">
        <f>IF(ISNUMBER(SEARCH("업무와 관련된 소식",Sheet1!$Q110)),1,0)</f>
        <v>0</v>
      </c>
      <c r="AL111">
        <f t="shared" si="8"/>
        <v>0</v>
      </c>
      <c r="AM111">
        <f>Sheet1!R110</f>
        <v>5</v>
      </c>
      <c r="AN111" t="s">
        <v>825</v>
      </c>
      <c r="AP111">
        <f>IF(ISNUMBER(SEARCH("오프라인에서의 친구 관계와 같다",Sheet1!$S110)),1,0)</f>
        <v>1</v>
      </c>
      <c r="AQ111">
        <f>IF(ISNUMBER(SEARCH("오프라인에서의 친구와는 다르지만 친밀감을 나누는 관계이다",Sheet1!$S110)),1,0)</f>
        <v>1</v>
      </c>
      <c r="AR111">
        <f>IF(ISNUMBER(SEARCH("새로운 정보나 글을 주고 받는 관계이다",Sheet1!$S110)),1,0)</f>
        <v>1</v>
      </c>
      <c r="AS111">
        <f>IF(ISNUMBER(SEARCH("단지 친구 신청과 수락으로 이루어진 형식적인 관계이다",Sheet1!$S110)),1,0)</f>
        <v>0</v>
      </c>
      <c r="AT111">
        <f>IF(ISNUMBER(SEARCH("아무 관계도 아니다",Sheet1!$S110)),1,0)</f>
        <v>0</v>
      </c>
      <c r="AU111">
        <f t="shared" si="9"/>
        <v>0</v>
      </c>
      <c r="AV111" t="s">
        <v>786</v>
      </c>
      <c r="AX111">
        <f>IF(ISNUMBER(SEARCH("미투데이 서비스 이용은 정보를 얻기 위함이다",Sheet1!$T110)),1,0)</f>
        <v>1</v>
      </c>
      <c r="AY111">
        <f>IF(ISNUMBER(SEARCH("미투데이 서비스 이용은 오락을 추구하기 위함이다",Sheet1!$T110)),1,0)</f>
        <v>0</v>
      </c>
      <c r="AZ111">
        <f>IF(ISNUMBER(SEARCH("미투데이 서비스 이용은 대인관계 형성과 확충을 위함이다",Sheet1!$T110)),1,0)</f>
        <v>1</v>
      </c>
      <c r="BA111">
        <f>IF(ISNUMBER(SEARCH("미투데이 서비스 이용은  직장(혹은 특정 그룹) 내 커뮤니케이션을 위함이다",Sheet1!$T110)),1,0)</f>
        <v>0</v>
      </c>
      <c r="BB111">
        <f t="shared" si="10"/>
        <v>0</v>
      </c>
      <c r="BC111">
        <f>Sheet1!U110</f>
        <v>5</v>
      </c>
      <c r="BD111">
        <f>Sheet1!V110</f>
        <v>5</v>
      </c>
      <c r="BE111">
        <f>Sheet1!W110</f>
        <v>5</v>
      </c>
      <c r="BF111">
        <f>Sheet1!X110</f>
        <v>4</v>
      </c>
      <c r="BG111">
        <f>Sheet1!Y110</f>
        <v>5</v>
      </c>
      <c r="BH111">
        <f>Sheet1!Z110</f>
        <v>5</v>
      </c>
      <c r="BI111">
        <f>Sheet1!AA110</f>
        <v>3</v>
      </c>
      <c r="BJ111">
        <f>Sheet1!AB110</f>
        <v>5</v>
      </c>
      <c r="BK111">
        <f>Sheet1!AC110</f>
        <v>6</v>
      </c>
      <c r="BL111">
        <f>Sheet1!AD110</f>
        <v>4</v>
      </c>
      <c r="BM111">
        <f>Sheet1!AE110</f>
        <v>6</v>
      </c>
      <c r="BN111">
        <f>Sheet1!AF110</f>
        <v>6</v>
      </c>
      <c r="BO111">
        <f>Sheet1!AG110</f>
        <v>6</v>
      </c>
      <c r="BP111">
        <f>Sheet1!AH110</f>
        <v>6</v>
      </c>
      <c r="BQ111">
        <f>Sheet1!AI110</f>
        <v>6</v>
      </c>
      <c r="BR111">
        <f>Sheet1!AJ110</f>
        <v>5</v>
      </c>
      <c r="BS111">
        <f>Sheet1!AK110</f>
        <v>6</v>
      </c>
      <c r="BT111">
        <f>Sheet1!AL110</f>
        <v>5</v>
      </c>
      <c r="BU111">
        <f>Sheet1!AM110</f>
        <v>7</v>
      </c>
      <c r="BV111">
        <f>Sheet1!AN110</f>
        <v>3</v>
      </c>
      <c r="BW111">
        <f>Sheet1!AO110</f>
        <v>4</v>
      </c>
      <c r="BX111">
        <f>Sheet1!AP110</f>
        <v>5</v>
      </c>
      <c r="BY111">
        <f>Sheet1!AQ110</f>
        <v>3</v>
      </c>
      <c r="BZ111">
        <f>Sheet1!AR110</f>
        <v>4</v>
      </c>
      <c r="CA111">
        <f>Sheet1!AS110</f>
        <v>4</v>
      </c>
      <c r="CB111">
        <f>Sheet1!AT110</f>
        <v>5</v>
      </c>
      <c r="CC111">
        <f>Sheet1!AU110</f>
        <v>3</v>
      </c>
      <c r="CD111">
        <f>Sheet1!AV110</f>
        <v>4</v>
      </c>
      <c r="CE111">
        <f>Sheet1!AW110</f>
        <v>7</v>
      </c>
      <c r="CF111">
        <f>Sheet1!AX110</f>
        <v>2</v>
      </c>
      <c r="CG111">
        <f>Sheet1!AY110</f>
        <v>4</v>
      </c>
      <c r="CH111">
        <f>Sheet1!AZ110</f>
        <v>3</v>
      </c>
      <c r="CI111">
        <f>Sheet1!BA110</f>
        <v>5</v>
      </c>
      <c r="CJ111">
        <f>Sheet1!BB110</f>
        <v>6</v>
      </c>
      <c r="CK111">
        <f>Sheet1!BC110</f>
        <v>5</v>
      </c>
      <c r="CL111">
        <f>Sheet1!BD110</f>
        <v>6</v>
      </c>
      <c r="CM111">
        <f>Sheet1!BE110</f>
        <v>5</v>
      </c>
      <c r="CN111">
        <f>Sheet1!BF110</f>
        <v>6</v>
      </c>
      <c r="CO111">
        <f>Sheet1!BG110</f>
        <v>6</v>
      </c>
      <c r="CP111">
        <f>Sheet1!BH110</f>
        <v>7</v>
      </c>
      <c r="CQ111">
        <f>Sheet1!BI110</f>
        <v>7</v>
      </c>
      <c r="CR111">
        <f>Sheet1!BJ110</f>
        <v>7</v>
      </c>
      <c r="CS111">
        <f>Sheet1!BK110</f>
        <v>6</v>
      </c>
      <c r="CT111">
        <f>Sheet1!BL110</f>
        <v>3</v>
      </c>
    </row>
    <row r="112" spans="1:98">
      <c r="A112">
        <f>Sheet1!A111</f>
        <v>111</v>
      </c>
      <c r="B112" t="str">
        <f>Sheet1!B111</f>
        <v>9/29/2009 23:52:34</v>
      </c>
      <c r="C112" t="str">
        <f>Sheet1!E111</f>
        <v>caelumgo</v>
      </c>
      <c r="D112" t="str">
        <f t="shared" si="12"/>
        <v>caelumgo</v>
      </c>
      <c r="E112">
        <f>Sheet1!F111</f>
        <v>15</v>
      </c>
      <c r="F112">
        <f>VLOOKUP(Sheet1!G111,Sheet3!$B$1:$C$2,2,FALSE)</f>
        <v>1</v>
      </c>
      <c r="G112">
        <f>VLOOKUP(Sheet1!H111,Sheet3!$B$52:$C$74,2,0)</f>
        <v>1</v>
      </c>
      <c r="H112">
        <f>VLOOKUP(Sheet1!I111,Sheet3!$B$5:$C$9,2,FALSE)</f>
        <v>1</v>
      </c>
      <c r="I112">
        <v>2</v>
      </c>
      <c r="K112">
        <f>Sheet1!K111</f>
        <v>1</v>
      </c>
      <c r="L112">
        <f>Sheet1!L111</f>
        <v>0</v>
      </c>
      <c r="M112" s="2">
        <v>7</v>
      </c>
      <c r="N112">
        <f>IF(ISNUMBER(SEARCH("습관적으로",Sheet1!$M111)),1,0)</f>
        <v>0</v>
      </c>
      <c r="O112">
        <f>IF(ISNUMBER(SEARCH("나에 대해 알리고 싶어서",Sheet1!$M111)),1,0)</f>
        <v>0</v>
      </c>
      <c r="P112">
        <f>IF(ISNUMBER(SEARCH("새로운 소식을 알리고 싶어서",Sheet1!$M111)),1,0)</f>
        <v>0</v>
      </c>
      <c r="Q112">
        <f>IF(ISNUMBER(SEARCH("주변 사람들과 관계 맺고 싶어서",Sheet1!$M111)),1,0)</f>
        <v>0</v>
      </c>
      <c r="R112">
        <f>IF(ISNUMBER(SEARCH("다른 사람들과 감정을 공유하고 싶어서",Sheet1!$M111)),1,0)</f>
        <v>0</v>
      </c>
      <c r="S112">
        <f>IF(ISNUMBER(SEARCH("재미있어서",Sheet1!$M111)),1,0)</f>
        <v>0</v>
      </c>
      <c r="T112">
        <f t="shared" si="11"/>
        <v>1</v>
      </c>
      <c r="U112" t="s">
        <v>447</v>
      </c>
      <c r="V112" s="2">
        <v>1</v>
      </c>
      <c r="X112">
        <f>IF(ISNUMBER(SEARCH("me2day 웹페이지",Sheet1!$N111)),1,0)</f>
        <v>1</v>
      </c>
      <c r="Y112">
        <f>IF(ISNUMBER(SEARCH("핸드폰",Sheet1!$N111)),1,0)</f>
        <v>0</v>
      </c>
      <c r="Z112">
        <f>IF(ISNUMBER(SEARCH("블로그",Sheet1!$N111)),1,0)</f>
        <v>0</v>
      </c>
      <c r="AA112">
        <f>IF(ISNUMBER(SEARCH("개인 포탈 서비스",Sheet1!$N111)),1,0)</f>
        <v>0</v>
      </c>
      <c r="AB112">
        <f>IF(ISNUMBER(SEARCH("me2day 어플리케이션",Sheet1!$N111)),1,0)</f>
        <v>0</v>
      </c>
      <c r="AC112">
        <f t="shared" si="7"/>
        <v>0</v>
      </c>
      <c r="AD112">
        <f>IF(Sheet1!O111="있다",1,2)</f>
        <v>2</v>
      </c>
      <c r="AE112">
        <f>Sheet1!P111</f>
        <v>4</v>
      </c>
      <c r="AF112" s="2">
        <v>3</v>
      </c>
      <c r="AH112">
        <f>IF(ISNUMBER(SEARCH("주변 사람들의 소식",Sheet1!$Q111)),1,0)</f>
        <v>0</v>
      </c>
      <c r="AI112">
        <f>IF(ISNUMBER(SEARCH("관심 분야에 대한 소식",Sheet1!$Q111)),1,0)</f>
        <v>0</v>
      </c>
      <c r="AJ112">
        <f>IF(ISNUMBER(SEARCH("관심 분야는 아니지만 사회적 이슈에 대한 소식",Sheet1!$Q111)),1,0)</f>
        <v>1</v>
      </c>
      <c r="AK112">
        <f>IF(ISNUMBER(SEARCH("업무와 관련된 소식",Sheet1!$Q111)),1,0)</f>
        <v>0</v>
      </c>
      <c r="AL112">
        <f t="shared" si="8"/>
        <v>0</v>
      </c>
      <c r="AM112">
        <f>Sheet1!R111</f>
        <v>3</v>
      </c>
      <c r="AN112">
        <v>2</v>
      </c>
      <c r="AP112">
        <f>IF(ISNUMBER(SEARCH("오프라인에서의 친구 관계와 같다",Sheet1!$S111)),1,0)</f>
        <v>0</v>
      </c>
      <c r="AQ112">
        <f>IF(ISNUMBER(SEARCH("오프라인에서의 친구와는 다르지만 친밀감을 나누는 관계이다",Sheet1!$S111)),1,0)</f>
        <v>1</v>
      </c>
      <c r="AR112">
        <f>IF(ISNUMBER(SEARCH("새로운 정보나 글을 주고 받는 관계이다",Sheet1!$S111)),1,0)</f>
        <v>0</v>
      </c>
      <c r="AS112">
        <f>IF(ISNUMBER(SEARCH("단지 친구 신청과 수락으로 이루어진 형식적인 관계이다",Sheet1!$S111)),1,0)</f>
        <v>0</v>
      </c>
      <c r="AT112">
        <f>IF(ISNUMBER(SEARCH("아무 관계도 아니다",Sheet1!$S111)),1,0)</f>
        <v>0</v>
      </c>
      <c r="AU112">
        <f t="shared" si="9"/>
        <v>0</v>
      </c>
      <c r="AV112">
        <v>3</v>
      </c>
      <c r="AX112">
        <f>IF(ISNUMBER(SEARCH("미투데이 서비스 이용은 정보를 얻기 위함이다",Sheet1!$T111)),1,0)</f>
        <v>0</v>
      </c>
      <c r="AY112">
        <f>IF(ISNUMBER(SEARCH("미투데이 서비스 이용은 오락을 추구하기 위함이다",Sheet1!$T111)),1,0)</f>
        <v>0</v>
      </c>
      <c r="AZ112">
        <f>IF(ISNUMBER(SEARCH("미투데이 서비스 이용은 대인관계 형성과 확충을 위함이다",Sheet1!$T111)),1,0)</f>
        <v>1</v>
      </c>
      <c r="BA112">
        <f>IF(ISNUMBER(SEARCH("미투데이 서비스 이용은  직장(혹은 특정 그룹) 내 커뮤니케이션을 위함이다",Sheet1!$T111)),1,0)</f>
        <v>0</v>
      </c>
      <c r="BB112">
        <f t="shared" si="10"/>
        <v>0</v>
      </c>
      <c r="BC112">
        <f>Sheet1!U111</f>
        <v>5</v>
      </c>
      <c r="BD112">
        <f>Sheet1!V111</f>
        <v>5</v>
      </c>
      <c r="BE112">
        <f>Sheet1!W111</f>
        <v>5</v>
      </c>
      <c r="BF112">
        <f>Sheet1!X111</f>
        <v>3</v>
      </c>
      <c r="BG112">
        <f>Sheet1!Y111</f>
        <v>6</v>
      </c>
      <c r="BH112">
        <f>Sheet1!Z111</f>
        <v>4</v>
      </c>
      <c r="BI112">
        <f>Sheet1!AA111</f>
        <v>6</v>
      </c>
      <c r="BJ112">
        <f>Sheet1!AB111</f>
        <v>3</v>
      </c>
      <c r="BK112">
        <f>Sheet1!AC111</f>
        <v>2</v>
      </c>
      <c r="BL112">
        <f>Sheet1!AD111</f>
        <v>4</v>
      </c>
      <c r="BM112">
        <f>Sheet1!AE111</f>
        <v>5</v>
      </c>
      <c r="BN112">
        <f>Sheet1!AF111</f>
        <v>5</v>
      </c>
      <c r="BO112">
        <f>Sheet1!AG111</f>
        <v>2</v>
      </c>
      <c r="BP112">
        <f>Sheet1!AH111</f>
        <v>7</v>
      </c>
      <c r="BQ112">
        <f>Sheet1!AI111</f>
        <v>6</v>
      </c>
      <c r="BR112">
        <f>Sheet1!AJ111</f>
        <v>5</v>
      </c>
      <c r="BS112">
        <f>Sheet1!AK111</f>
        <v>6</v>
      </c>
      <c r="BT112">
        <f>Sheet1!AL111</f>
        <v>7</v>
      </c>
      <c r="BU112">
        <f>Sheet1!AM111</f>
        <v>7</v>
      </c>
      <c r="BV112">
        <f>Sheet1!AN111</f>
        <v>1</v>
      </c>
      <c r="BW112">
        <f>Sheet1!AO111</f>
        <v>7</v>
      </c>
      <c r="BX112">
        <f>Sheet1!AP111</f>
        <v>7</v>
      </c>
      <c r="BY112">
        <f>Sheet1!AQ111</f>
        <v>7</v>
      </c>
      <c r="BZ112">
        <f>Sheet1!AR111</f>
        <v>7</v>
      </c>
      <c r="CA112">
        <f>Sheet1!AS111</f>
        <v>5</v>
      </c>
      <c r="CB112">
        <f>Sheet1!AT111</f>
        <v>4</v>
      </c>
      <c r="CC112">
        <f>Sheet1!AU111</f>
        <v>7</v>
      </c>
      <c r="CD112">
        <f>Sheet1!AV111</f>
        <v>7</v>
      </c>
      <c r="CE112">
        <f>Sheet1!AW111</f>
        <v>6</v>
      </c>
      <c r="CF112">
        <f>Sheet1!AX111</f>
        <v>4</v>
      </c>
      <c r="CG112">
        <f>Sheet1!AY111</f>
        <v>6</v>
      </c>
      <c r="CH112">
        <f>Sheet1!AZ111</f>
        <v>3</v>
      </c>
      <c r="CI112">
        <f>Sheet1!BA111</f>
        <v>5</v>
      </c>
      <c r="CJ112">
        <f>Sheet1!BB111</f>
        <v>6</v>
      </c>
      <c r="CK112">
        <f>Sheet1!BC111</f>
        <v>2</v>
      </c>
      <c r="CL112">
        <f>Sheet1!BD111</f>
        <v>2</v>
      </c>
      <c r="CM112">
        <f>Sheet1!BE111</f>
        <v>2</v>
      </c>
      <c r="CN112">
        <f>Sheet1!BF111</f>
        <v>2</v>
      </c>
      <c r="CO112">
        <f>Sheet1!BG111</f>
        <v>3</v>
      </c>
      <c r="CP112">
        <f>Sheet1!BH111</f>
        <v>3</v>
      </c>
      <c r="CQ112">
        <f>Sheet1!BI111</f>
        <v>3</v>
      </c>
      <c r="CR112">
        <f>Sheet1!BJ111</f>
        <v>5</v>
      </c>
      <c r="CS112">
        <f>Sheet1!BK111</f>
        <v>5</v>
      </c>
      <c r="CT112">
        <f>Sheet1!BL111</f>
        <v>5</v>
      </c>
    </row>
    <row r="113" spans="1:98">
      <c r="A113">
        <f>Sheet1!A112</f>
        <v>112</v>
      </c>
      <c r="B113" t="str">
        <f>Sheet1!B112</f>
        <v>9/29/2009 23:53:43</v>
      </c>
      <c r="C113" t="str">
        <f>Sheet1!E112</f>
        <v>roar</v>
      </c>
      <c r="D113" t="str">
        <f t="shared" si="12"/>
        <v>roar</v>
      </c>
      <c r="E113">
        <f>Sheet1!F112</f>
        <v>26</v>
      </c>
      <c r="F113">
        <f>VLOOKUP(Sheet1!G112,Sheet3!$B$1:$C$2,2,FALSE)</f>
        <v>1</v>
      </c>
      <c r="G113">
        <f>VLOOKUP(Sheet1!H112,Sheet3!$B$52:$C$74,2,0)</f>
        <v>6</v>
      </c>
      <c r="H113">
        <f>VLOOKUP(Sheet1!I112,Sheet3!$B$5:$C$9,2,FALSE)</f>
        <v>5</v>
      </c>
      <c r="I113">
        <v>3</v>
      </c>
      <c r="K113">
        <f>Sheet1!K112</f>
        <v>3</v>
      </c>
      <c r="L113">
        <f>Sheet1!L112</f>
        <v>5</v>
      </c>
      <c r="M113" s="2">
        <v>6</v>
      </c>
      <c r="N113">
        <f>IF(ISNUMBER(SEARCH("습관적으로",Sheet1!$M112)),1,0)</f>
        <v>0</v>
      </c>
      <c r="O113">
        <f>IF(ISNUMBER(SEARCH("나에 대해 알리고 싶어서",Sheet1!$M112)),1,0)</f>
        <v>0</v>
      </c>
      <c r="P113">
        <f>IF(ISNUMBER(SEARCH("새로운 소식을 알리고 싶어서",Sheet1!$M112)),1,0)</f>
        <v>0</v>
      </c>
      <c r="Q113">
        <f>IF(ISNUMBER(SEARCH("주변 사람들과 관계 맺고 싶어서",Sheet1!$M112)),1,0)</f>
        <v>0</v>
      </c>
      <c r="R113">
        <f>IF(ISNUMBER(SEARCH("다른 사람들과 감정을 공유하고 싶어서",Sheet1!$M112)),1,0)</f>
        <v>0</v>
      </c>
      <c r="S113">
        <f>IF(ISNUMBER(SEARCH("재미있어서",Sheet1!$M112)),1,0)</f>
        <v>1</v>
      </c>
      <c r="T113">
        <f t="shared" si="11"/>
        <v>0</v>
      </c>
      <c r="V113" s="2">
        <v>2</v>
      </c>
      <c r="X113">
        <f>IF(ISNUMBER(SEARCH("me2day 웹페이지",Sheet1!$N112)),1,0)</f>
        <v>0</v>
      </c>
      <c r="Y113">
        <f>IF(ISNUMBER(SEARCH("핸드폰",Sheet1!$N112)),1,0)</f>
        <v>1</v>
      </c>
      <c r="Z113">
        <f>IF(ISNUMBER(SEARCH("블로그",Sheet1!$N112)),1,0)</f>
        <v>0</v>
      </c>
      <c r="AA113">
        <f>IF(ISNUMBER(SEARCH("개인 포탈 서비스",Sheet1!$N112)),1,0)</f>
        <v>0</v>
      </c>
      <c r="AB113">
        <f>IF(ISNUMBER(SEARCH("me2day 어플리케이션",Sheet1!$N112)),1,0)</f>
        <v>0</v>
      </c>
      <c r="AC113">
        <f t="shared" si="7"/>
        <v>0</v>
      </c>
      <c r="AD113">
        <f>IF(Sheet1!O112="있다",1,2)</f>
        <v>1</v>
      </c>
      <c r="AE113">
        <f>Sheet1!P112</f>
        <v>6</v>
      </c>
      <c r="AF113" s="2" t="s">
        <v>786</v>
      </c>
      <c r="AH113">
        <f>IF(ISNUMBER(SEARCH("주변 사람들의 소식",Sheet1!$Q112)),1,0)</f>
        <v>1</v>
      </c>
      <c r="AI113">
        <f>IF(ISNUMBER(SEARCH("관심 분야에 대한 소식",Sheet1!$Q112)),1,0)</f>
        <v>0</v>
      </c>
      <c r="AJ113">
        <f>IF(ISNUMBER(SEARCH("관심 분야는 아니지만 사회적 이슈에 대한 소식",Sheet1!$Q112)),1,0)</f>
        <v>1</v>
      </c>
      <c r="AK113">
        <f>IF(ISNUMBER(SEARCH("업무와 관련된 소식",Sheet1!$Q112)),1,0)</f>
        <v>0</v>
      </c>
      <c r="AL113">
        <f t="shared" si="8"/>
        <v>0</v>
      </c>
      <c r="AM113">
        <f>Sheet1!R112</f>
        <v>4</v>
      </c>
      <c r="AN113">
        <v>2</v>
      </c>
      <c r="AP113">
        <f>IF(ISNUMBER(SEARCH("오프라인에서의 친구 관계와 같다",Sheet1!$S112)),1,0)</f>
        <v>0</v>
      </c>
      <c r="AQ113">
        <f>IF(ISNUMBER(SEARCH("오프라인에서의 친구와는 다르지만 친밀감을 나누는 관계이다",Sheet1!$S112)),1,0)</f>
        <v>1</v>
      </c>
      <c r="AR113">
        <f>IF(ISNUMBER(SEARCH("새로운 정보나 글을 주고 받는 관계이다",Sheet1!$S112)),1,0)</f>
        <v>0</v>
      </c>
      <c r="AS113">
        <f>IF(ISNUMBER(SEARCH("단지 친구 신청과 수락으로 이루어진 형식적인 관계이다",Sheet1!$S112)),1,0)</f>
        <v>0</v>
      </c>
      <c r="AT113">
        <f>IF(ISNUMBER(SEARCH("아무 관계도 아니다",Sheet1!$S112)),1,0)</f>
        <v>0</v>
      </c>
      <c r="AU113">
        <f t="shared" si="9"/>
        <v>0</v>
      </c>
      <c r="AV113" t="s">
        <v>876</v>
      </c>
      <c r="AX113">
        <f>IF(ISNUMBER(SEARCH("미투데이 서비스 이용은 정보를 얻기 위함이다",Sheet1!$T112)),1,0)</f>
        <v>0</v>
      </c>
      <c r="AY113">
        <f>IF(ISNUMBER(SEARCH("미투데이 서비스 이용은 오락을 추구하기 위함이다",Sheet1!$T112)),1,0)</f>
        <v>1</v>
      </c>
      <c r="AZ113">
        <f>IF(ISNUMBER(SEARCH("미투데이 서비스 이용은 대인관계 형성과 확충을 위함이다",Sheet1!$T112)),1,0)</f>
        <v>1</v>
      </c>
      <c r="BA113">
        <f>IF(ISNUMBER(SEARCH("미투데이 서비스 이용은  직장(혹은 특정 그룹) 내 커뮤니케이션을 위함이다",Sheet1!$T112)),1,0)</f>
        <v>0</v>
      </c>
      <c r="BB113">
        <f t="shared" si="10"/>
        <v>0</v>
      </c>
      <c r="BC113">
        <f>Sheet1!U112</f>
        <v>6</v>
      </c>
      <c r="BD113">
        <f>Sheet1!V112</f>
        <v>2</v>
      </c>
      <c r="BE113">
        <f>Sheet1!W112</f>
        <v>5</v>
      </c>
      <c r="BF113">
        <f>Sheet1!X112</f>
        <v>6</v>
      </c>
      <c r="BG113">
        <f>Sheet1!Y112</f>
        <v>6</v>
      </c>
      <c r="BH113">
        <f>Sheet1!Z112</f>
        <v>6</v>
      </c>
      <c r="BI113">
        <f>Sheet1!AA112</f>
        <v>5</v>
      </c>
      <c r="BJ113">
        <f>Sheet1!AB112</f>
        <v>7</v>
      </c>
      <c r="BK113">
        <f>Sheet1!AC112</f>
        <v>6</v>
      </c>
      <c r="BL113">
        <f>Sheet1!AD112</f>
        <v>5</v>
      </c>
      <c r="BM113">
        <f>Sheet1!AE112</f>
        <v>6</v>
      </c>
      <c r="BN113">
        <f>Sheet1!AF112</f>
        <v>6</v>
      </c>
      <c r="BO113">
        <f>Sheet1!AG112</f>
        <v>6</v>
      </c>
      <c r="BP113">
        <f>Sheet1!AH112</f>
        <v>6</v>
      </c>
      <c r="BQ113">
        <f>Sheet1!AI112</f>
        <v>6</v>
      </c>
      <c r="BR113">
        <f>Sheet1!AJ112</f>
        <v>6</v>
      </c>
      <c r="BS113">
        <f>Sheet1!AK112</f>
        <v>7</v>
      </c>
      <c r="BT113">
        <f>Sheet1!AL112</f>
        <v>5</v>
      </c>
      <c r="BU113">
        <f>Sheet1!AM112</f>
        <v>4</v>
      </c>
      <c r="BV113">
        <f>Sheet1!AN112</f>
        <v>2</v>
      </c>
      <c r="BW113">
        <f>Sheet1!AO112</f>
        <v>6</v>
      </c>
      <c r="BX113">
        <f>Sheet1!AP112</f>
        <v>6</v>
      </c>
      <c r="BY113">
        <f>Sheet1!AQ112</f>
        <v>7</v>
      </c>
      <c r="BZ113">
        <f>Sheet1!AR112</f>
        <v>4</v>
      </c>
      <c r="CA113">
        <f>Sheet1!AS112</f>
        <v>4</v>
      </c>
      <c r="CB113">
        <f>Sheet1!AT112</f>
        <v>4</v>
      </c>
      <c r="CC113">
        <f>Sheet1!AU112</f>
        <v>4</v>
      </c>
      <c r="CD113">
        <f>Sheet1!AV112</f>
        <v>5</v>
      </c>
      <c r="CE113">
        <f>Sheet1!AW112</f>
        <v>7</v>
      </c>
      <c r="CF113">
        <f>Sheet1!AX112</f>
        <v>1</v>
      </c>
      <c r="CG113">
        <f>Sheet1!AY112</f>
        <v>6</v>
      </c>
      <c r="CH113">
        <f>Sheet1!AZ112</f>
        <v>6</v>
      </c>
      <c r="CI113">
        <f>Sheet1!BA112</f>
        <v>3</v>
      </c>
      <c r="CJ113">
        <f>Sheet1!BB112</f>
        <v>4</v>
      </c>
      <c r="CK113">
        <f>Sheet1!BC112</f>
        <v>2</v>
      </c>
      <c r="CL113">
        <f>Sheet1!BD112</f>
        <v>3</v>
      </c>
      <c r="CM113">
        <f>Sheet1!BE112</f>
        <v>2</v>
      </c>
      <c r="CN113">
        <f>Sheet1!BF112</f>
        <v>3</v>
      </c>
      <c r="CO113">
        <f>Sheet1!BG112</f>
        <v>6</v>
      </c>
      <c r="CP113">
        <f>Sheet1!BH112</f>
        <v>6</v>
      </c>
      <c r="CQ113">
        <f>Sheet1!BI112</f>
        <v>6</v>
      </c>
      <c r="CR113">
        <f>Sheet1!BJ112</f>
        <v>6</v>
      </c>
      <c r="CS113">
        <f>Sheet1!BK112</f>
        <v>5</v>
      </c>
      <c r="CT113">
        <f>Sheet1!BL112</f>
        <v>2</v>
      </c>
    </row>
    <row r="114" spans="1:98">
      <c r="A114">
        <f>Sheet1!A113</f>
        <v>113</v>
      </c>
      <c r="B114" t="str">
        <f>Sheet1!B113</f>
        <v>9/29/2009 23:56:12</v>
      </c>
      <c r="C114" t="str">
        <f>Sheet1!E113</f>
        <v>sweetcuelife</v>
      </c>
      <c r="D114" t="str">
        <f t="shared" si="12"/>
        <v>sweetcuelife</v>
      </c>
      <c r="E114">
        <f>Sheet1!F113</f>
        <v>23</v>
      </c>
      <c r="F114">
        <f>VLOOKUP(Sheet1!G113,Sheet3!$B$1:$C$2,2,FALSE)</f>
        <v>2</v>
      </c>
      <c r="G114">
        <f>VLOOKUP(Sheet1!H113,Sheet3!$B$52:$C$74,2,0)</f>
        <v>2</v>
      </c>
      <c r="H114">
        <f>VLOOKUP(Sheet1!I113,Sheet3!$B$5:$C$9,2,FALSE)</f>
        <v>1</v>
      </c>
      <c r="I114">
        <v>5</v>
      </c>
      <c r="K114">
        <f>Sheet1!K113</f>
        <v>1</v>
      </c>
      <c r="L114">
        <f>Sheet1!L113</f>
        <v>1</v>
      </c>
      <c r="M114" s="2">
        <v>5</v>
      </c>
      <c r="N114">
        <f>IF(ISNUMBER(SEARCH("습관적으로",Sheet1!$M113)),1,0)</f>
        <v>0</v>
      </c>
      <c r="O114">
        <f>IF(ISNUMBER(SEARCH("나에 대해 알리고 싶어서",Sheet1!$M113)),1,0)</f>
        <v>0</v>
      </c>
      <c r="P114">
        <f>IF(ISNUMBER(SEARCH("새로운 소식을 알리고 싶어서",Sheet1!$M113)),1,0)</f>
        <v>0</v>
      </c>
      <c r="Q114">
        <f>IF(ISNUMBER(SEARCH("주변 사람들과 관계 맺고 싶어서",Sheet1!$M113)),1,0)</f>
        <v>0</v>
      </c>
      <c r="R114">
        <f>IF(ISNUMBER(SEARCH("다른 사람들과 감정을 공유하고 싶어서",Sheet1!$M113)),1,0)</f>
        <v>1</v>
      </c>
      <c r="S114">
        <f>IF(ISNUMBER(SEARCH("재미있어서",Sheet1!$M113)),1,0)</f>
        <v>0</v>
      </c>
      <c r="T114">
        <f t="shared" si="11"/>
        <v>0</v>
      </c>
      <c r="V114" s="2">
        <v>1</v>
      </c>
      <c r="X114">
        <f>IF(ISNUMBER(SEARCH("me2day 웹페이지",Sheet1!$N113)),1,0)</f>
        <v>1</v>
      </c>
      <c r="Y114">
        <f>IF(ISNUMBER(SEARCH("핸드폰",Sheet1!$N113)),1,0)</f>
        <v>0</v>
      </c>
      <c r="Z114">
        <f>IF(ISNUMBER(SEARCH("블로그",Sheet1!$N113)),1,0)</f>
        <v>0</v>
      </c>
      <c r="AA114">
        <f>IF(ISNUMBER(SEARCH("개인 포탈 서비스",Sheet1!$N113)),1,0)</f>
        <v>0</v>
      </c>
      <c r="AB114">
        <f>IF(ISNUMBER(SEARCH("me2day 어플리케이션",Sheet1!$N113)),1,0)</f>
        <v>0</v>
      </c>
      <c r="AC114">
        <f t="shared" si="7"/>
        <v>0</v>
      </c>
      <c r="AD114">
        <f>IF(Sheet1!O113="있다",1,2)</f>
        <v>2</v>
      </c>
      <c r="AE114">
        <f>Sheet1!P113</f>
        <v>6</v>
      </c>
      <c r="AF114" s="2" t="s">
        <v>876</v>
      </c>
      <c r="AH114">
        <f>IF(ISNUMBER(SEARCH("주변 사람들의 소식",Sheet1!$Q113)),1,0)</f>
        <v>0</v>
      </c>
      <c r="AI114">
        <f>IF(ISNUMBER(SEARCH("관심 분야에 대한 소식",Sheet1!$Q113)),1,0)</f>
        <v>1</v>
      </c>
      <c r="AJ114">
        <f>IF(ISNUMBER(SEARCH("관심 분야는 아니지만 사회적 이슈에 대한 소식",Sheet1!$Q113)),1,0)</f>
        <v>1</v>
      </c>
      <c r="AK114">
        <f>IF(ISNUMBER(SEARCH("업무와 관련된 소식",Sheet1!$Q113)),1,0)</f>
        <v>0</v>
      </c>
      <c r="AL114">
        <f t="shared" si="8"/>
        <v>0</v>
      </c>
      <c r="AM114">
        <f>Sheet1!R113</f>
        <v>4</v>
      </c>
      <c r="AN114">
        <v>2</v>
      </c>
      <c r="AP114">
        <f>IF(ISNUMBER(SEARCH("오프라인에서의 친구 관계와 같다",Sheet1!$S113)),1,0)</f>
        <v>0</v>
      </c>
      <c r="AQ114">
        <f>IF(ISNUMBER(SEARCH("오프라인에서의 친구와는 다르지만 친밀감을 나누는 관계이다",Sheet1!$S113)),1,0)</f>
        <v>1</v>
      </c>
      <c r="AR114">
        <f>IF(ISNUMBER(SEARCH("새로운 정보나 글을 주고 받는 관계이다",Sheet1!$S113)),1,0)</f>
        <v>0</v>
      </c>
      <c r="AS114">
        <f>IF(ISNUMBER(SEARCH("단지 친구 신청과 수락으로 이루어진 형식적인 관계이다",Sheet1!$S113)),1,0)</f>
        <v>0</v>
      </c>
      <c r="AT114">
        <f>IF(ISNUMBER(SEARCH("아무 관계도 아니다",Sheet1!$S113)),1,0)</f>
        <v>0</v>
      </c>
      <c r="AU114">
        <f t="shared" si="9"/>
        <v>0</v>
      </c>
      <c r="AV114" t="s">
        <v>876</v>
      </c>
      <c r="AX114">
        <f>IF(ISNUMBER(SEARCH("미투데이 서비스 이용은 정보를 얻기 위함이다",Sheet1!$T113)),1,0)</f>
        <v>0</v>
      </c>
      <c r="AY114">
        <f>IF(ISNUMBER(SEARCH("미투데이 서비스 이용은 오락을 추구하기 위함이다",Sheet1!$T113)),1,0)</f>
        <v>1</v>
      </c>
      <c r="AZ114">
        <f>IF(ISNUMBER(SEARCH("미투데이 서비스 이용은 대인관계 형성과 확충을 위함이다",Sheet1!$T113)),1,0)</f>
        <v>1</v>
      </c>
      <c r="BA114">
        <f>IF(ISNUMBER(SEARCH("미투데이 서비스 이용은  직장(혹은 특정 그룹) 내 커뮤니케이션을 위함이다",Sheet1!$T113)),1,0)</f>
        <v>0</v>
      </c>
      <c r="BB114">
        <f t="shared" si="10"/>
        <v>0</v>
      </c>
      <c r="BC114">
        <f>Sheet1!U113</f>
        <v>6</v>
      </c>
      <c r="BD114">
        <f>Sheet1!V113</f>
        <v>5</v>
      </c>
      <c r="BE114">
        <f>Sheet1!W113</f>
        <v>4</v>
      </c>
      <c r="BF114">
        <f>Sheet1!X113</f>
        <v>5</v>
      </c>
      <c r="BG114">
        <f>Sheet1!Y113</f>
        <v>4</v>
      </c>
      <c r="BH114">
        <f>Sheet1!Z113</f>
        <v>7</v>
      </c>
      <c r="BI114">
        <f>Sheet1!AA113</f>
        <v>7</v>
      </c>
      <c r="BJ114">
        <f>Sheet1!AB113</f>
        <v>7</v>
      </c>
      <c r="BK114">
        <f>Sheet1!AC113</f>
        <v>6</v>
      </c>
      <c r="BL114">
        <f>Sheet1!AD113</f>
        <v>5</v>
      </c>
      <c r="BM114">
        <f>Sheet1!AE113</f>
        <v>7</v>
      </c>
      <c r="BN114">
        <f>Sheet1!AF113</f>
        <v>7</v>
      </c>
      <c r="BO114">
        <f>Sheet1!AG113</f>
        <v>7</v>
      </c>
      <c r="BP114">
        <f>Sheet1!AH113</f>
        <v>7</v>
      </c>
      <c r="BQ114">
        <f>Sheet1!AI113</f>
        <v>7</v>
      </c>
      <c r="BR114">
        <f>Sheet1!AJ113</f>
        <v>7</v>
      </c>
      <c r="BS114">
        <f>Sheet1!AK113</f>
        <v>7</v>
      </c>
      <c r="BT114">
        <f>Sheet1!AL113</f>
        <v>7</v>
      </c>
      <c r="BU114">
        <f>Sheet1!AM113</f>
        <v>7</v>
      </c>
      <c r="BV114">
        <f>Sheet1!AN113</f>
        <v>5</v>
      </c>
      <c r="BW114">
        <f>Sheet1!AO113</f>
        <v>6</v>
      </c>
      <c r="BX114">
        <f>Sheet1!AP113</f>
        <v>5</v>
      </c>
      <c r="BY114">
        <f>Sheet1!AQ113</f>
        <v>6</v>
      </c>
      <c r="BZ114">
        <f>Sheet1!AR113</f>
        <v>7</v>
      </c>
      <c r="CA114">
        <f>Sheet1!AS113</f>
        <v>7</v>
      </c>
      <c r="CB114">
        <f>Sheet1!AT113</f>
        <v>7</v>
      </c>
      <c r="CC114">
        <f>Sheet1!AU113</f>
        <v>7</v>
      </c>
      <c r="CD114">
        <f>Sheet1!AV113</f>
        <v>7</v>
      </c>
      <c r="CE114">
        <f>Sheet1!AW113</f>
        <v>7</v>
      </c>
      <c r="CF114">
        <f>Sheet1!AX113</f>
        <v>5</v>
      </c>
      <c r="CG114">
        <f>Sheet1!AY113</f>
        <v>6</v>
      </c>
      <c r="CH114">
        <f>Sheet1!AZ113</f>
        <v>5</v>
      </c>
      <c r="CI114">
        <f>Sheet1!BA113</f>
        <v>5</v>
      </c>
      <c r="CJ114">
        <f>Sheet1!BB113</f>
        <v>5</v>
      </c>
      <c r="CK114">
        <f>Sheet1!BC113</f>
        <v>5</v>
      </c>
      <c r="CL114">
        <f>Sheet1!BD113</f>
        <v>5</v>
      </c>
      <c r="CM114">
        <f>Sheet1!BE113</f>
        <v>5</v>
      </c>
      <c r="CN114">
        <f>Sheet1!BF113</f>
        <v>6</v>
      </c>
      <c r="CO114">
        <f>Sheet1!BG113</f>
        <v>6</v>
      </c>
      <c r="CP114">
        <f>Sheet1!BH113</f>
        <v>7</v>
      </c>
      <c r="CQ114">
        <f>Sheet1!BI113</f>
        <v>7</v>
      </c>
      <c r="CR114">
        <f>Sheet1!BJ113</f>
        <v>7</v>
      </c>
      <c r="CS114">
        <f>Sheet1!BK113</f>
        <v>4</v>
      </c>
      <c r="CT114">
        <f>Sheet1!BL113</f>
        <v>3</v>
      </c>
    </row>
    <row r="115" spans="1:98">
      <c r="A115">
        <f>Sheet1!A114</f>
        <v>114</v>
      </c>
      <c r="B115" t="str">
        <f>Sheet1!B114</f>
        <v>9/29/2009 23:57:40</v>
      </c>
      <c r="C115" t="str">
        <f>Sheet1!E114</f>
        <v>tfurban</v>
      </c>
      <c r="D115" t="str">
        <f t="shared" si="12"/>
        <v>tfurban</v>
      </c>
      <c r="E115">
        <f>Sheet1!F114</f>
        <v>25</v>
      </c>
      <c r="F115">
        <f>VLOOKUP(Sheet1!G114,Sheet3!$B$1:$C$2,2,FALSE)</f>
        <v>1</v>
      </c>
      <c r="G115">
        <f>VLOOKUP(Sheet1!H114,Sheet3!$B$52:$C$74,2,0)</f>
        <v>2</v>
      </c>
      <c r="H115">
        <f>VLOOKUP(Sheet1!I114,Sheet3!$B$5:$C$9,2,FALSE)</f>
        <v>3</v>
      </c>
      <c r="I115">
        <v>1</v>
      </c>
      <c r="K115">
        <f>Sheet1!K114</f>
        <v>5</v>
      </c>
      <c r="L115">
        <f>Sheet1!L114</f>
        <v>20</v>
      </c>
      <c r="M115" s="2" t="s">
        <v>784</v>
      </c>
      <c r="N115">
        <f>IF(ISNUMBER(SEARCH("습관적으로",Sheet1!$M114)),1,0)</f>
        <v>1</v>
      </c>
      <c r="O115">
        <f>IF(ISNUMBER(SEARCH("나에 대해 알리고 싶어서",Sheet1!$M114)),1,0)</f>
        <v>1</v>
      </c>
      <c r="P115">
        <f>IF(ISNUMBER(SEARCH("새로운 소식을 알리고 싶어서",Sheet1!$M114)),1,0)</f>
        <v>0</v>
      </c>
      <c r="Q115">
        <f>IF(ISNUMBER(SEARCH("주변 사람들과 관계 맺고 싶어서",Sheet1!$M114)),1,0)</f>
        <v>0</v>
      </c>
      <c r="R115">
        <f>IF(ISNUMBER(SEARCH("다른 사람들과 감정을 공유하고 싶어서",Sheet1!$M114)),1,0)</f>
        <v>1</v>
      </c>
      <c r="S115">
        <f>IF(ISNUMBER(SEARCH("재미있어서",Sheet1!$M114)),1,0)</f>
        <v>0</v>
      </c>
      <c r="T115">
        <f t="shared" si="11"/>
        <v>0</v>
      </c>
      <c r="V115" s="2" t="s">
        <v>784</v>
      </c>
      <c r="X115">
        <f>IF(ISNUMBER(SEARCH("me2day 웹페이지",Sheet1!$N114)),1,0)</f>
        <v>1</v>
      </c>
      <c r="Y115">
        <f>IF(ISNUMBER(SEARCH("핸드폰",Sheet1!$N114)),1,0)</f>
        <v>1</v>
      </c>
      <c r="Z115">
        <f>IF(ISNUMBER(SEARCH("블로그",Sheet1!$N114)),1,0)</f>
        <v>0</v>
      </c>
      <c r="AA115">
        <f>IF(ISNUMBER(SEARCH("개인 포탈 서비스",Sheet1!$N114)),1,0)</f>
        <v>0</v>
      </c>
      <c r="AB115">
        <f>IF(ISNUMBER(SEARCH("me2day 어플리케이션",Sheet1!$N114)),1,0)</f>
        <v>1</v>
      </c>
      <c r="AC115">
        <f t="shared" si="7"/>
        <v>0</v>
      </c>
      <c r="AD115">
        <f>IF(Sheet1!O114="있다",1,2)</f>
        <v>1</v>
      </c>
      <c r="AE115">
        <f>Sheet1!P114</f>
        <v>6</v>
      </c>
      <c r="AF115" s="2" t="s">
        <v>877</v>
      </c>
      <c r="AH115">
        <f>IF(ISNUMBER(SEARCH("주변 사람들의 소식",Sheet1!$Q114)),1,0)</f>
        <v>1</v>
      </c>
      <c r="AI115">
        <f>IF(ISNUMBER(SEARCH("관심 분야에 대한 소식",Sheet1!$Q114)),1,0)</f>
        <v>1</v>
      </c>
      <c r="AJ115">
        <f>IF(ISNUMBER(SEARCH("관심 분야는 아니지만 사회적 이슈에 대한 소식",Sheet1!$Q114)),1,0)</f>
        <v>0</v>
      </c>
      <c r="AK115">
        <f>IF(ISNUMBER(SEARCH("업무와 관련된 소식",Sheet1!$Q114)),1,0)</f>
        <v>0</v>
      </c>
      <c r="AL115">
        <f t="shared" si="8"/>
        <v>0</v>
      </c>
      <c r="AM115">
        <f>Sheet1!R114</f>
        <v>2</v>
      </c>
      <c r="AN115" t="s">
        <v>797</v>
      </c>
      <c r="AP115">
        <f>IF(ISNUMBER(SEARCH("오프라인에서의 친구 관계와 같다",Sheet1!$S114)),1,0)</f>
        <v>0</v>
      </c>
      <c r="AQ115">
        <f>IF(ISNUMBER(SEARCH("오프라인에서의 친구와는 다르지만 친밀감을 나누는 관계이다",Sheet1!$S114)),1,0)</f>
        <v>0</v>
      </c>
      <c r="AR115">
        <f>IF(ISNUMBER(SEARCH("새로운 정보나 글을 주고 받는 관계이다",Sheet1!$S114)),1,0)</f>
        <v>1</v>
      </c>
      <c r="AS115">
        <f>IF(ISNUMBER(SEARCH("단지 친구 신청과 수락으로 이루어진 형식적인 관계이다",Sheet1!$S114)),1,0)</f>
        <v>1</v>
      </c>
      <c r="AT115">
        <f>IF(ISNUMBER(SEARCH("아무 관계도 아니다",Sheet1!$S114)),1,0)</f>
        <v>0</v>
      </c>
      <c r="AU115">
        <f t="shared" si="9"/>
        <v>0</v>
      </c>
      <c r="AV115" t="s">
        <v>877</v>
      </c>
      <c r="AX115">
        <f>IF(ISNUMBER(SEARCH("미투데이 서비스 이용은 정보를 얻기 위함이다",Sheet1!$T114)),1,0)</f>
        <v>1</v>
      </c>
      <c r="AY115">
        <f>IF(ISNUMBER(SEARCH("미투데이 서비스 이용은 오락을 추구하기 위함이다",Sheet1!$T114)),1,0)</f>
        <v>1</v>
      </c>
      <c r="AZ115">
        <f>IF(ISNUMBER(SEARCH("미투데이 서비스 이용은 대인관계 형성과 확충을 위함이다",Sheet1!$T114)),1,0)</f>
        <v>0</v>
      </c>
      <c r="BA115">
        <f>IF(ISNUMBER(SEARCH("미투데이 서비스 이용은  직장(혹은 특정 그룹) 내 커뮤니케이션을 위함이다",Sheet1!$T114)),1,0)</f>
        <v>0</v>
      </c>
      <c r="BB115">
        <f t="shared" si="10"/>
        <v>0</v>
      </c>
      <c r="BC115">
        <f>Sheet1!U114</f>
        <v>2</v>
      </c>
      <c r="BD115">
        <f>Sheet1!V114</f>
        <v>1</v>
      </c>
      <c r="BE115">
        <f>Sheet1!W114</f>
        <v>4</v>
      </c>
      <c r="BF115">
        <f>Sheet1!X114</f>
        <v>2</v>
      </c>
      <c r="BG115">
        <f>Sheet1!Y114</f>
        <v>1</v>
      </c>
      <c r="BH115">
        <f>Sheet1!Z114</f>
        <v>5</v>
      </c>
      <c r="BI115">
        <f>Sheet1!AA114</f>
        <v>2</v>
      </c>
      <c r="BJ115">
        <f>Sheet1!AB114</f>
        <v>3</v>
      </c>
      <c r="BK115">
        <f>Sheet1!AC114</f>
        <v>2</v>
      </c>
      <c r="BL115">
        <f>Sheet1!AD114</f>
        <v>1</v>
      </c>
      <c r="BM115">
        <f>Sheet1!AE114</f>
        <v>7</v>
      </c>
      <c r="BN115">
        <f>Sheet1!AF114</f>
        <v>6</v>
      </c>
      <c r="BO115">
        <f>Sheet1!AG114</f>
        <v>4</v>
      </c>
      <c r="BP115">
        <f>Sheet1!AH114</f>
        <v>7</v>
      </c>
      <c r="BQ115">
        <f>Sheet1!AI114</f>
        <v>7</v>
      </c>
      <c r="BR115">
        <f>Sheet1!AJ114</f>
        <v>7</v>
      </c>
      <c r="BS115">
        <f>Sheet1!AK114</f>
        <v>7</v>
      </c>
      <c r="BT115">
        <f>Sheet1!AL114</f>
        <v>7</v>
      </c>
      <c r="BU115">
        <f>Sheet1!AM114</f>
        <v>3</v>
      </c>
      <c r="BV115">
        <f>Sheet1!AN114</f>
        <v>1</v>
      </c>
      <c r="BW115">
        <f>Sheet1!AO114</f>
        <v>7</v>
      </c>
      <c r="BX115">
        <f>Sheet1!AP114</f>
        <v>4</v>
      </c>
      <c r="BY115">
        <f>Sheet1!AQ114</f>
        <v>7</v>
      </c>
      <c r="BZ115">
        <f>Sheet1!AR114</f>
        <v>4</v>
      </c>
      <c r="CA115">
        <f>Sheet1!AS114</f>
        <v>4</v>
      </c>
      <c r="CB115">
        <f>Sheet1!AT114</f>
        <v>5</v>
      </c>
      <c r="CC115">
        <f>Sheet1!AU114</f>
        <v>6</v>
      </c>
      <c r="CD115">
        <f>Sheet1!AV114</f>
        <v>7</v>
      </c>
      <c r="CE115">
        <f>Sheet1!AW114</f>
        <v>7</v>
      </c>
      <c r="CF115">
        <f>Sheet1!AX114</f>
        <v>7</v>
      </c>
      <c r="CG115">
        <f>Sheet1!AY114</f>
        <v>1</v>
      </c>
      <c r="CH115">
        <f>Sheet1!AZ114</f>
        <v>7</v>
      </c>
      <c r="CI115">
        <f>Sheet1!BA114</f>
        <v>1</v>
      </c>
      <c r="CJ115">
        <f>Sheet1!BB114</f>
        <v>5</v>
      </c>
      <c r="CK115">
        <f>Sheet1!BC114</f>
        <v>3</v>
      </c>
      <c r="CL115">
        <f>Sheet1!BD114</f>
        <v>3</v>
      </c>
      <c r="CM115">
        <f>Sheet1!BE114</f>
        <v>4</v>
      </c>
      <c r="CN115">
        <f>Sheet1!BF114</f>
        <v>2</v>
      </c>
      <c r="CO115">
        <f>Sheet1!BG114</f>
        <v>6</v>
      </c>
      <c r="CP115">
        <f>Sheet1!BH114</f>
        <v>7</v>
      </c>
      <c r="CQ115">
        <f>Sheet1!BI114</f>
        <v>7</v>
      </c>
      <c r="CR115">
        <f>Sheet1!BJ114</f>
        <v>7</v>
      </c>
      <c r="CS115">
        <f>Sheet1!BK114</f>
        <v>7</v>
      </c>
      <c r="CT115">
        <f>Sheet1!BL114</f>
        <v>4</v>
      </c>
    </row>
    <row r="116" spans="1:98">
      <c r="A116">
        <f>Sheet1!A115</f>
        <v>115</v>
      </c>
      <c r="B116" t="str">
        <f>Sheet1!B115</f>
        <v>9/29/2009 23:58:37</v>
      </c>
      <c r="C116" t="str">
        <f>Sheet1!E115</f>
        <v>shooter</v>
      </c>
      <c r="D116" t="str">
        <f t="shared" si="12"/>
        <v>shooter</v>
      </c>
      <c r="E116">
        <f>Sheet1!F115</f>
        <v>24</v>
      </c>
      <c r="F116">
        <f>VLOOKUP(Sheet1!G115,Sheet3!$B$1:$C$2,2,FALSE)</f>
        <v>1</v>
      </c>
      <c r="G116">
        <f>VLOOKUP(Sheet1!H115,Sheet3!$B$52:$C$74,2,0)</f>
        <v>2</v>
      </c>
      <c r="H116">
        <f>VLOOKUP(Sheet1!I115,Sheet3!$B$5:$C$9,2,FALSE)</f>
        <v>5</v>
      </c>
      <c r="I116">
        <v>4</v>
      </c>
      <c r="K116">
        <f>Sheet1!K115</f>
        <v>5</v>
      </c>
      <c r="L116">
        <f>Sheet1!L115</f>
        <v>10</v>
      </c>
      <c r="M116" s="2">
        <v>5</v>
      </c>
      <c r="N116">
        <f>IF(ISNUMBER(SEARCH("습관적으로",Sheet1!$M115)),1,0)</f>
        <v>0</v>
      </c>
      <c r="O116">
        <f>IF(ISNUMBER(SEARCH("나에 대해 알리고 싶어서",Sheet1!$M115)),1,0)</f>
        <v>0</v>
      </c>
      <c r="P116">
        <f>IF(ISNUMBER(SEARCH("새로운 소식을 알리고 싶어서",Sheet1!$M115)),1,0)</f>
        <v>0</v>
      </c>
      <c r="Q116">
        <f>IF(ISNUMBER(SEARCH("주변 사람들과 관계 맺고 싶어서",Sheet1!$M115)),1,0)</f>
        <v>0</v>
      </c>
      <c r="R116">
        <f>IF(ISNUMBER(SEARCH("다른 사람들과 감정을 공유하고 싶어서",Sheet1!$M115)),1,0)</f>
        <v>1</v>
      </c>
      <c r="S116">
        <f>IF(ISNUMBER(SEARCH("재미있어서",Sheet1!$M115)),1,0)</f>
        <v>0</v>
      </c>
      <c r="T116">
        <f t="shared" si="11"/>
        <v>0</v>
      </c>
      <c r="V116" s="2" t="s">
        <v>877</v>
      </c>
      <c r="X116">
        <f>IF(ISNUMBER(SEARCH("me2day 웹페이지",Sheet1!$N115)),1,0)</f>
        <v>1</v>
      </c>
      <c r="Y116">
        <f>IF(ISNUMBER(SEARCH("핸드폰",Sheet1!$N115)),1,0)</f>
        <v>1</v>
      </c>
      <c r="Z116">
        <f>IF(ISNUMBER(SEARCH("블로그",Sheet1!$N115)),1,0)</f>
        <v>0</v>
      </c>
      <c r="AA116">
        <f>IF(ISNUMBER(SEARCH("개인 포탈 서비스",Sheet1!$N115)),1,0)</f>
        <v>0</v>
      </c>
      <c r="AB116">
        <f>IF(ISNUMBER(SEARCH("me2day 어플리케이션",Sheet1!$N115)),1,0)</f>
        <v>0</v>
      </c>
      <c r="AC116">
        <f t="shared" si="7"/>
        <v>0</v>
      </c>
      <c r="AD116">
        <f>IF(Sheet1!O115="있다",1,2)</f>
        <v>1</v>
      </c>
      <c r="AE116">
        <f>Sheet1!P115</f>
        <v>5</v>
      </c>
      <c r="AF116" s="2" t="s">
        <v>879</v>
      </c>
      <c r="AH116">
        <f>IF(ISNUMBER(SEARCH("주변 사람들의 소식",Sheet1!$Q115)),1,0)</f>
        <v>1</v>
      </c>
      <c r="AI116">
        <f>IF(ISNUMBER(SEARCH("관심 분야에 대한 소식",Sheet1!$Q115)),1,0)</f>
        <v>1</v>
      </c>
      <c r="AJ116">
        <f>IF(ISNUMBER(SEARCH("관심 분야는 아니지만 사회적 이슈에 대한 소식",Sheet1!$Q115)),1,0)</f>
        <v>1</v>
      </c>
      <c r="AK116">
        <f>IF(ISNUMBER(SEARCH("업무와 관련된 소식",Sheet1!$Q115)),1,0)</f>
        <v>1</v>
      </c>
      <c r="AL116">
        <f t="shared" si="8"/>
        <v>0</v>
      </c>
      <c r="AM116">
        <f>Sheet1!R115</f>
        <v>4</v>
      </c>
      <c r="AN116">
        <v>2</v>
      </c>
      <c r="AP116">
        <f>IF(ISNUMBER(SEARCH("오프라인에서의 친구 관계와 같다",Sheet1!$S115)),1,0)</f>
        <v>0</v>
      </c>
      <c r="AQ116">
        <f>IF(ISNUMBER(SEARCH("오프라인에서의 친구와는 다르지만 친밀감을 나누는 관계이다",Sheet1!$S115)),1,0)</f>
        <v>1</v>
      </c>
      <c r="AR116">
        <f>IF(ISNUMBER(SEARCH("새로운 정보나 글을 주고 받는 관계이다",Sheet1!$S115)),1,0)</f>
        <v>0</v>
      </c>
      <c r="AS116">
        <f>IF(ISNUMBER(SEARCH("단지 친구 신청과 수락으로 이루어진 형식적인 관계이다",Sheet1!$S115)),1,0)</f>
        <v>0</v>
      </c>
      <c r="AT116">
        <f>IF(ISNUMBER(SEARCH("아무 관계도 아니다",Sheet1!$S115)),1,0)</f>
        <v>0</v>
      </c>
      <c r="AU116">
        <f t="shared" si="9"/>
        <v>0</v>
      </c>
      <c r="AV116" t="s">
        <v>876</v>
      </c>
      <c r="AX116">
        <f>IF(ISNUMBER(SEARCH("미투데이 서비스 이용은 정보를 얻기 위함이다",Sheet1!$T115)),1,0)</f>
        <v>0</v>
      </c>
      <c r="AY116">
        <f>IF(ISNUMBER(SEARCH("미투데이 서비스 이용은 오락을 추구하기 위함이다",Sheet1!$T115)),1,0)</f>
        <v>1</v>
      </c>
      <c r="AZ116">
        <f>IF(ISNUMBER(SEARCH("미투데이 서비스 이용은 대인관계 형성과 확충을 위함이다",Sheet1!$T115)),1,0)</f>
        <v>1</v>
      </c>
      <c r="BA116">
        <f>IF(ISNUMBER(SEARCH("미투데이 서비스 이용은  직장(혹은 특정 그룹) 내 커뮤니케이션을 위함이다",Sheet1!$T115)),1,0)</f>
        <v>0</v>
      </c>
      <c r="BB116">
        <f t="shared" si="10"/>
        <v>0</v>
      </c>
      <c r="BC116">
        <f>Sheet1!U115</f>
        <v>5</v>
      </c>
      <c r="BD116">
        <f>Sheet1!V115</f>
        <v>5</v>
      </c>
      <c r="BE116">
        <f>Sheet1!W115</f>
        <v>5</v>
      </c>
      <c r="BF116">
        <f>Sheet1!X115</f>
        <v>5</v>
      </c>
      <c r="BG116">
        <f>Sheet1!Y115</f>
        <v>4</v>
      </c>
      <c r="BH116">
        <f>Sheet1!Z115</f>
        <v>5</v>
      </c>
      <c r="BI116">
        <f>Sheet1!AA115</f>
        <v>4</v>
      </c>
      <c r="BJ116">
        <f>Sheet1!AB115</f>
        <v>5</v>
      </c>
      <c r="BK116">
        <f>Sheet1!AC115</f>
        <v>6</v>
      </c>
      <c r="BL116">
        <f>Sheet1!AD115</f>
        <v>5</v>
      </c>
      <c r="BM116">
        <f>Sheet1!AE115</f>
        <v>6</v>
      </c>
      <c r="BN116">
        <f>Sheet1!AF115</f>
        <v>6</v>
      </c>
      <c r="BO116">
        <f>Sheet1!AG115</f>
        <v>6</v>
      </c>
      <c r="BP116">
        <f>Sheet1!AH115</f>
        <v>5</v>
      </c>
      <c r="BQ116">
        <f>Sheet1!AI115</f>
        <v>5</v>
      </c>
      <c r="BR116">
        <f>Sheet1!AJ115</f>
        <v>5</v>
      </c>
      <c r="BS116">
        <f>Sheet1!AK115</f>
        <v>6</v>
      </c>
      <c r="BT116">
        <f>Sheet1!AL115</f>
        <v>6</v>
      </c>
      <c r="BU116">
        <f>Sheet1!AM115</f>
        <v>6</v>
      </c>
      <c r="BV116">
        <f>Sheet1!AN115</f>
        <v>4</v>
      </c>
      <c r="BW116">
        <f>Sheet1!AO115</f>
        <v>6</v>
      </c>
      <c r="BX116">
        <f>Sheet1!AP115</f>
        <v>6</v>
      </c>
      <c r="BY116">
        <f>Sheet1!AQ115</f>
        <v>6</v>
      </c>
      <c r="BZ116">
        <f>Sheet1!AR115</f>
        <v>6</v>
      </c>
      <c r="CA116">
        <f>Sheet1!AS115</f>
        <v>6</v>
      </c>
      <c r="CB116">
        <f>Sheet1!AT115</f>
        <v>4</v>
      </c>
      <c r="CC116">
        <f>Sheet1!AU115</f>
        <v>5</v>
      </c>
      <c r="CD116">
        <f>Sheet1!AV115</f>
        <v>5</v>
      </c>
      <c r="CE116">
        <f>Sheet1!AW115</f>
        <v>6</v>
      </c>
      <c r="CF116">
        <f>Sheet1!AX115</f>
        <v>5</v>
      </c>
      <c r="CG116">
        <f>Sheet1!AY115</f>
        <v>4</v>
      </c>
      <c r="CH116">
        <f>Sheet1!AZ115</f>
        <v>5</v>
      </c>
      <c r="CI116">
        <f>Sheet1!BA115</f>
        <v>5</v>
      </c>
      <c r="CJ116">
        <f>Sheet1!BB115</f>
        <v>7</v>
      </c>
      <c r="CK116">
        <f>Sheet1!BC115</f>
        <v>5</v>
      </c>
      <c r="CL116">
        <f>Sheet1!BD115</f>
        <v>6</v>
      </c>
      <c r="CM116">
        <f>Sheet1!BE115</f>
        <v>6</v>
      </c>
      <c r="CN116">
        <f>Sheet1!BF115</f>
        <v>6</v>
      </c>
      <c r="CO116">
        <f>Sheet1!BG115</f>
        <v>7</v>
      </c>
      <c r="CP116">
        <f>Sheet1!BH115</f>
        <v>7</v>
      </c>
      <c r="CQ116">
        <f>Sheet1!BI115</f>
        <v>7</v>
      </c>
      <c r="CR116">
        <f>Sheet1!BJ115</f>
        <v>7</v>
      </c>
      <c r="CS116">
        <f>Sheet1!BK115</f>
        <v>5</v>
      </c>
      <c r="CT116">
        <f>Sheet1!BL115</f>
        <v>3</v>
      </c>
    </row>
    <row r="117" spans="1:98">
      <c r="A117">
        <f>Sheet1!A116</f>
        <v>116</v>
      </c>
      <c r="B117" t="str">
        <f>Sheet1!B116</f>
        <v>9/30/2009 0:01:20</v>
      </c>
      <c r="C117" t="str">
        <f>Sheet1!E116</f>
        <v>about_hj</v>
      </c>
      <c r="D117" t="str">
        <f t="shared" si="12"/>
        <v>about_hj</v>
      </c>
      <c r="E117">
        <f>Sheet1!F116</f>
        <v>22</v>
      </c>
      <c r="F117">
        <f>VLOOKUP(Sheet1!G116,Sheet3!$B$1:$C$2,2,FALSE)</f>
        <v>2</v>
      </c>
      <c r="G117">
        <f>VLOOKUP(Sheet1!H116,Sheet3!$B$52:$C$74,2,0)</f>
        <v>2</v>
      </c>
      <c r="H117">
        <f>VLOOKUP(Sheet1!I116,Sheet3!$B$5:$C$9,2,FALSE)</f>
        <v>2</v>
      </c>
      <c r="I117">
        <v>1</v>
      </c>
      <c r="K117">
        <f>Sheet1!K116</f>
        <v>3</v>
      </c>
      <c r="L117">
        <f>Sheet1!L116</f>
        <v>10</v>
      </c>
      <c r="M117" s="2">
        <v>7</v>
      </c>
      <c r="N117">
        <f>IF(ISNUMBER(SEARCH("습관적으로",Sheet1!$M116)),1,0)</f>
        <v>0</v>
      </c>
      <c r="O117">
        <f>IF(ISNUMBER(SEARCH("나에 대해 알리고 싶어서",Sheet1!$M116)),1,0)</f>
        <v>0</v>
      </c>
      <c r="P117">
        <f>IF(ISNUMBER(SEARCH("새로운 소식을 알리고 싶어서",Sheet1!$M116)),1,0)</f>
        <v>0</v>
      </c>
      <c r="Q117">
        <f>IF(ISNUMBER(SEARCH("주변 사람들과 관계 맺고 싶어서",Sheet1!$M116)),1,0)</f>
        <v>0</v>
      </c>
      <c r="R117">
        <f>IF(ISNUMBER(SEARCH("다른 사람들과 감정을 공유하고 싶어서",Sheet1!$M116)),1,0)</f>
        <v>0</v>
      </c>
      <c r="S117">
        <f>IF(ISNUMBER(SEARCH("재미있어서",Sheet1!$M116)),1,0)</f>
        <v>0</v>
      </c>
      <c r="T117">
        <f t="shared" si="11"/>
        <v>1</v>
      </c>
      <c r="U117" t="s">
        <v>458</v>
      </c>
      <c r="V117" s="2" t="s">
        <v>877</v>
      </c>
      <c r="X117">
        <f>IF(ISNUMBER(SEARCH("me2day 웹페이지",Sheet1!$N116)),1,0)</f>
        <v>1</v>
      </c>
      <c r="Y117">
        <f>IF(ISNUMBER(SEARCH("핸드폰",Sheet1!$N116)),1,0)</f>
        <v>1</v>
      </c>
      <c r="Z117">
        <f>IF(ISNUMBER(SEARCH("블로그",Sheet1!$N116)),1,0)</f>
        <v>0</v>
      </c>
      <c r="AA117">
        <f>IF(ISNUMBER(SEARCH("개인 포탈 서비스",Sheet1!$N116)),1,0)</f>
        <v>0</v>
      </c>
      <c r="AB117">
        <f>IF(ISNUMBER(SEARCH("me2day 어플리케이션",Sheet1!$N116)),1,0)</f>
        <v>0</v>
      </c>
      <c r="AC117">
        <f t="shared" si="7"/>
        <v>0</v>
      </c>
      <c r="AD117">
        <f>IF(Sheet1!O116="있다",1,2)</f>
        <v>1</v>
      </c>
      <c r="AE117">
        <f>Sheet1!P116</f>
        <v>6</v>
      </c>
      <c r="AF117" s="2" t="s">
        <v>786</v>
      </c>
      <c r="AH117">
        <f>IF(ISNUMBER(SEARCH("주변 사람들의 소식",Sheet1!$Q116)),1,0)</f>
        <v>1</v>
      </c>
      <c r="AI117">
        <f>IF(ISNUMBER(SEARCH("관심 분야에 대한 소식",Sheet1!$Q116)),1,0)</f>
        <v>0</v>
      </c>
      <c r="AJ117">
        <f>IF(ISNUMBER(SEARCH("관심 분야는 아니지만 사회적 이슈에 대한 소식",Sheet1!$Q116)),1,0)</f>
        <v>1</v>
      </c>
      <c r="AK117">
        <f>IF(ISNUMBER(SEARCH("업무와 관련된 소식",Sheet1!$Q116)),1,0)</f>
        <v>0</v>
      </c>
      <c r="AL117">
        <f t="shared" si="8"/>
        <v>0</v>
      </c>
      <c r="AM117">
        <f>Sheet1!R116</f>
        <v>5</v>
      </c>
      <c r="AN117">
        <v>2</v>
      </c>
      <c r="AP117">
        <f>IF(ISNUMBER(SEARCH("오프라인에서의 친구 관계와 같다",Sheet1!$S116)),1,0)</f>
        <v>0</v>
      </c>
      <c r="AQ117">
        <f>IF(ISNUMBER(SEARCH("오프라인에서의 친구와는 다르지만 친밀감을 나누는 관계이다",Sheet1!$S116)),1,0)</f>
        <v>1</v>
      </c>
      <c r="AR117">
        <f>IF(ISNUMBER(SEARCH("새로운 정보나 글을 주고 받는 관계이다",Sheet1!$S116)),1,0)</f>
        <v>0</v>
      </c>
      <c r="AS117">
        <f>IF(ISNUMBER(SEARCH("단지 친구 신청과 수락으로 이루어진 형식적인 관계이다",Sheet1!$S116)),1,0)</f>
        <v>0</v>
      </c>
      <c r="AT117">
        <f>IF(ISNUMBER(SEARCH("아무 관계도 아니다",Sheet1!$S116)),1,0)</f>
        <v>0</v>
      </c>
      <c r="AU117">
        <f t="shared" si="9"/>
        <v>0</v>
      </c>
      <c r="AV117" t="s">
        <v>876</v>
      </c>
      <c r="AX117">
        <f>IF(ISNUMBER(SEARCH("미투데이 서비스 이용은 정보를 얻기 위함이다",Sheet1!$T116)),1,0)</f>
        <v>0</v>
      </c>
      <c r="AY117">
        <f>IF(ISNUMBER(SEARCH("미투데이 서비스 이용은 오락을 추구하기 위함이다",Sheet1!$T116)),1,0)</f>
        <v>1</v>
      </c>
      <c r="AZ117">
        <f>IF(ISNUMBER(SEARCH("미투데이 서비스 이용은 대인관계 형성과 확충을 위함이다",Sheet1!$T116)),1,0)</f>
        <v>1</v>
      </c>
      <c r="BA117">
        <f>IF(ISNUMBER(SEARCH("미투데이 서비스 이용은  직장(혹은 특정 그룹) 내 커뮤니케이션을 위함이다",Sheet1!$T116)),1,0)</f>
        <v>0</v>
      </c>
      <c r="BB117">
        <f t="shared" si="10"/>
        <v>0</v>
      </c>
      <c r="BC117">
        <f>Sheet1!U116</f>
        <v>4</v>
      </c>
      <c r="BD117">
        <f>Sheet1!V116</f>
        <v>5</v>
      </c>
      <c r="BE117">
        <f>Sheet1!W116</f>
        <v>4</v>
      </c>
      <c r="BF117">
        <f>Sheet1!X116</f>
        <v>4</v>
      </c>
      <c r="BG117">
        <f>Sheet1!Y116</f>
        <v>5</v>
      </c>
      <c r="BH117">
        <f>Sheet1!Z116</f>
        <v>5</v>
      </c>
      <c r="BI117">
        <f>Sheet1!AA116</f>
        <v>4</v>
      </c>
      <c r="BJ117">
        <f>Sheet1!AB116</f>
        <v>4</v>
      </c>
      <c r="BK117">
        <f>Sheet1!AC116</f>
        <v>5</v>
      </c>
      <c r="BL117">
        <f>Sheet1!AD116</f>
        <v>3</v>
      </c>
      <c r="BM117">
        <f>Sheet1!AE116</f>
        <v>6</v>
      </c>
      <c r="BN117">
        <f>Sheet1!AF116</f>
        <v>5</v>
      </c>
      <c r="BO117">
        <f>Sheet1!AG116</f>
        <v>5</v>
      </c>
      <c r="BP117">
        <f>Sheet1!AH116</f>
        <v>6</v>
      </c>
      <c r="BQ117">
        <f>Sheet1!AI116</f>
        <v>7</v>
      </c>
      <c r="BR117">
        <f>Sheet1!AJ116</f>
        <v>7</v>
      </c>
      <c r="BS117">
        <f>Sheet1!AK116</f>
        <v>7</v>
      </c>
      <c r="BT117">
        <f>Sheet1!AL116</f>
        <v>7</v>
      </c>
      <c r="BU117">
        <f>Sheet1!AM116</f>
        <v>6</v>
      </c>
      <c r="BV117">
        <f>Sheet1!AN116</f>
        <v>4</v>
      </c>
      <c r="BW117">
        <f>Sheet1!AO116</f>
        <v>4</v>
      </c>
      <c r="BX117">
        <f>Sheet1!AP116</f>
        <v>4</v>
      </c>
      <c r="BY117">
        <f>Sheet1!AQ116</f>
        <v>4</v>
      </c>
      <c r="BZ117">
        <f>Sheet1!AR116</f>
        <v>5</v>
      </c>
      <c r="CA117">
        <f>Sheet1!AS116</f>
        <v>5</v>
      </c>
      <c r="CB117">
        <f>Sheet1!AT116</f>
        <v>5</v>
      </c>
      <c r="CC117">
        <f>Sheet1!AU116</f>
        <v>4</v>
      </c>
      <c r="CD117">
        <f>Sheet1!AV116</f>
        <v>4</v>
      </c>
      <c r="CE117">
        <f>Sheet1!AW116</f>
        <v>5</v>
      </c>
      <c r="CF117">
        <f>Sheet1!AX116</f>
        <v>5</v>
      </c>
      <c r="CG117">
        <f>Sheet1!AY116</f>
        <v>5</v>
      </c>
      <c r="CH117">
        <f>Sheet1!AZ116</f>
        <v>4</v>
      </c>
      <c r="CI117">
        <f>Sheet1!BA116</f>
        <v>4</v>
      </c>
      <c r="CJ117">
        <f>Sheet1!BB116</f>
        <v>6</v>
      </c>
      <c r="CK117">
        <f>Sheet1!BC116</f>
        <v>5</v>
      </c>
      <c r="CL117">
        <f>Sheet1!BD116</f>
        <v>5</v>
      </c>
      <c r="CM117">
        <f>Sheet1!BE116</f>
        <v>5</v>
      </c>
      <c r="CN117">
        <f>Sheet1!BF116</f>
        <v>5</v>
      </c>
      <c r="CO117">
        <f>Sheet1!BG116</f>
        <v>5</v>
      </c>
      <c r="CP117">
        <f>Sheet1!BH116</f>
        <v>6</v>
      </c>
      <c r="CQ117">
        <f>Sheet1!BI116</f>
        <v>6</v>
      </c>
      <c r="CR117">
        <f>Sheet1!BJ116</f>
        <v>6</v>
      </c>
      <c r="CS117">
        <f>Sheet1!BK116</f>
        <v>3</v>
      </c>
      <c r="CT117">
        <f>Sheet1!BL116</f>
        <v>3</v>
      </c>
    </row>
    <row r="118" spans="1:98">
      <c r="A118">
        <f>Sheet1!A117</f>
        <v>117</v>
      </c>
      <c r="B118" t="str">
        <f>Sheet1!B117</f>
        <v>9/30/2009 0:04:59</v>
      </c>
      <c r="C118" t="str">
        <f>Sheet1!E117</f>
        <v>wody</v>
      </c>
      <c r="D118" t="str">
        <f t="shared" si="12"/>
        <v>wody</v>
      </c>
      <c r="E118">
        <f>Sheet1!F117</f>
        <v>20</v>
      </c>
      <c r="F118">
        <f>VLOOKUP(Sheet1!G117,Sheet3!$B$1:$C$2,2,FALSE)</f>
        <v>1</v>
      </c>
      <c r="G118">
        <f>VLOOKUP(Sheet1!H117,Sheet3!$B$52:$C$74,2,0)</f>
        <v>2</v>
      </c>
      <c r="H118">
        <f>VLOOKUP(Sheet1!I117,Sheet3!$B$5:$C$9,2,FALSE)</f>
        <v>2</v>
      </c>
      <c r="I118">
        <v>3</v>
      </c>
      <c r="K118">
        <f>Sheet1!K117</f>
        <v>4</v>
      </c>
      <c r="L118">
        <f>Sheet1!L117</f>
        <v>25</v>
      </c>
      <c r="M118" s="2" t="s">
        <v>797</v>
      </c>
      <c r="N118">
        <f>IF(ISNUMBER(SEARCH("습관적으로",Sheet1!$M117)),1,0)</f>
        <v>0</v>
      </c>
      <c r="O118">
        <f>IF(ISNUMBER(SEARCH("나에 대해 알리고 싶어서",Sheet1!$M117)),1,0)</f>
        <v>0</v>
      </c>
      <c r="P118">
        <f>IF(ISNUMBER(SEARCH("새로운 소식을 알리고 싶어서",Sheet1!$M117)),1,0)</f>
        <v>1</v>
      </c>
      <c r="Q118">
        <f>IF(ISNUMBER(SEARCH("주변 사람들과 관계 맺고 싶어서",Sheet1!$M117)),1,0)</f>
        <v>1</v>
      </c>
      <c r="R118">
        <f>IF(ISNUMBER(SEARCH("다른 사람들과 감정을 공유하고 싶어서",Sheet1!$M117)),1,0)</f>
        <v>0</v>
      </c>
      <c r="S118">
        <f>IF(ISNUMBER(SEARCH("재미있어서",Sheet1!$M117)),1,0)</f>
        <v>0</v>
      </c>
      <c r="T118">
        <f t="shared" si="11"/>
        <v>0</v>
      </c>
      <c r="V118" s="2" t="s">
        <v>770</v>
      </c>
      <c r="X118">
        <f>IF(ISNUMBER(SEARCH("me2day 웹페이지",Sheet1!$N117)),1,0)</f>
        <v>1</v>
      </c>
      <c r="Y118">
        <f>IF(ISNUMBER(SEARCH("핸드폰",Sheet1!$N117)),1,0)</f>
        <v>0</v>
      </c>
      <c r="Z118">
        <f>IF(ISNUMBER(SEARCH("블로그",Sheet1!$N117)),1,0)</f>
        <v>0</v>
      </c>
      <c r="AA118">
        <f>IF(ISNUMBER(SEARCH("개인 포탈 서비스",Sheet1!$N117)),1,0)</f>
        <v>0</v>
      </c>
      <c r="AB118">
        <f>IF(ISNUMBER(SEARCH("me2day 어플리케이션",Sheet1!$N117)),1,0)</f>
        <v>1</v>
      </c>
      <c r="AC118">
        <f t="shared" si="7"/>
        <v>0</v>
      </c>
      <c r="AD118">
        <f>IF(Sheet1!O117="있다",1,2)</f>
        <v>1</v>
      </c>
      <c r="AE118">
        <f>Sheet1!P117</f>
        <v>4</v>
      </c>
      <c r="AF118" s="2">
        <v>1</v>
      </c>
      <c r="AH118">
        <f>IF(ISNUMBER(SEARCH("주변 사람들의 소식",Sheet1!$Q117)),1,0)</f>
        <v>1</v>
      </c>
      <c r="AI118">
        <f>IF(ISNUMBER(SEARCH("관심 분야에 대한 소식",Sheet1!$Q117)),1,0)</f>
        <v>0</v>
      </c>
      <c r="AJ118">
        <f>IF(ISNUMBER(SEARCH("관심 분야는 아니지만 사회적 이슈에 대한 소식",Sheet1!$Q117)),1,0)</f>
        <v>0</v>
      </c>
      <c r="AK118">
        <f>IF(ISNUMBER(SEARCH("업무와 관련된 소식",Sheet1!$Q117)),1,0)</f>
        <v>0</v>
      </c>
      <c r="AL118">
        <f t="shared" si="8"/>
        <v>0</v>
      </c>
      <c r="AM118">
        <f>Sheet1!R117</f>
        <v>3</v>
      </c>
      <c r="AN118">
        <v>2</v>
      </c>
      <c r="AP118">
        <f>IF(ISNUMBER(SEARCH("오프라인에서의 친구 관계와 같다",Sheet1!$S117)),1,0)</f>
        <v>0</v>
      </c>
      <c r="AQ118">
        <f>IF(ISNUMBER(SEARCH("오프라인에서의 친구와는 다르지만 친밀감을 나누는 관계이다",Sheet1!$S117)),1,0)</f>
        <v>1</v>
      </c>
      <c r="AR118">
        <f>IF(ISNUMBER(SEARCH("새로운 정보나 글을 주고 받는 관계이다",Sheet1!$S117)),1,0)</f>
        <v>0</v>
      </c>
      <c r="AS118">
        <f>IF(ISNUMBER(SEARCH("단지 친구 신청과 수락으로 이루어진 형식적인 관계이다",Sheet1!$S117)),1,0)</f>
        <v>0</v>
      </c>
      <c r="AT118">
        <f>IF(ISNUMBER(SEARCH("아무 관계도 아니다",Sheet1!$S117)),1,0)</f>
        <v>0</v>
      </c>
      <c r="AU118">
        <f t="shared" si="9"/>
        <v>0</v>
      </c>
      <c r="AV118" t="s">
        <v>797</v>
      </c>
      <c r="AX118">
        <f>IF(ISNUMBER(SEARCH("미투데이 서비스 이용은 정보를 얻기 위함이다",Sheet1!$T117)),1,0)</f>
        <v>0</v>
      </c>
      <c r="AY118">
        <f>IF(ISNUMBER(SEARCH("미투데이 서비스 이용은 오락을 추구하기 위함이다",Sheet1!$T117)),1,0)</f>
        <v>0</v>
      </c>
      <c r="AZ118">
        <f>IF(ISNUMBER(SEARCH("미투데이 서비스 이용은 대인관계 형성과 확충을 위함이다",Sheet1!$T117)),1,0)</f>
        <v>1</v>
      </c>
      <c r="BA118">
        <f>IF(ISNUMBER(SEARCH("미투데이 서비스 이용은  직장(혹은 특정 그룹) 내 커뮤니케이션을 위함이다",Sheet1!$T117)),1,0)</f>
        <v>1</v>
      </c>
      <c r="BB118">
        <f t="shared" si="10"/>
        <v>0</v>
      </c>
      <c r="BC118">
        <f>Sheet1!U117</f>
        <v>5</v>
      </c>
      <c r="BD118">
        <f>Sheet1!V117</f>
        <v>6</v>
      </c>
      <c r="BE118">
        <f>Sheet1!W117</f>
        <v>5</v>
      </c>
      <c r="BF118">
        <f>Sheet1!X117</f>
        <v>5</v>
      </c>
      <c r="BG118">
        <f>Sheet1!Y117</f>
        <v>6</v>
      </c>
      <c r="BH118">
        <f>Sheet1!Z117</f>
        <v>5</v>
      </c>
      <c r="BI118">
        <f>Sheet1!AA117</f>
        <v>4</v>
      </c>
      <c r="BJ118">
        <f>Sheet1!AB117</f>
        <v>3</v>
      </c>
      <c r="BK118">
        <f>Sheet1!AC117</f>
        <v>5</v>
      </c>
      <c r="BL118">
        <f>Sheet1!AD117</f>
        <v>4</v>
      </c>
      <c r="BM118">
        <f>Sheet1!AE117</f>
        <v>6</v>
      </c>
      <c r="BN118">
        <f>Sheet1!AF117</f>
        <v>4</v>
      </c>
      <c r="BO118">
        <f>Sheet1!AG117</f>
        <v>5</v>
      </c>
      <c r="BP118">
        <f>Sheet1!AH117</f>
        <v>5</v>
      </c>
      <c r="BQ118">
        <f>Sheet1!AI117</f>
        <v>7</v>
      </c>
      <c r="BR118">
        <f>Sheet1!AJ117</f>
        <v>7</v>
      </c>
      <c r="BS118">
        <f>Sheet1!AK117</f>
        <v>7</v>
      </c>
      <c r="BT118">
        <f>Sheet1!AL117</f>
        <v>7</v>
      </c>
      <c r="BU118">
        <f>Sheet1!AM117</f>
        <v>6</v>
      </c>
      <c r="BV118">
        <f>Sheet1!AN117</f>
        <v>4</v>
      </c>
      <c r="BW118">
        <f>Sheet1!AO117</f>
        <v>5</v>
      </c>
      <c r="BX118">
        <f>Sheet1!AP117</f>
        <v>5</v>
      </c>
      <c r="BY118">
        <f>Sheet1!AQ117</f>
        <v>6</v>
      </c>
      <c r="BZ118">
        <f>Sheet1!AR117</f>
        <v>4</v>
      </c>
      <c r="CA118">
        <f>Sheet1!AS117</f>
        <v>4</v>
      </c>
      <c r="CB118">
        <f>Sheet1!AT117</f>
        <v>4</v>
      </c>
      <c r="CC118">
        <f>Sheet1!AU117</f>
        <v>5</v>
      </c>
      <c r="CD118">
        <f>Sheet1!AV117</f>
        <v>5</v>
      </c>
      <c r="CE118">
        <f>Sheet1!AW117</f>
        <v>4</v>
      </c>
      <c r="CF118">
        <f>Sheet1!AX117</f>
        <v>2</v>
      </c>
      <c r="CG118">
        <f>Sheet1!AY117</f>
        <v>6</v>
      </c>
      <c r="CH118">
        <f>Sheet1!AZ117</f>
        <v>5</v>
      </c>
      <c r="CI118">
        <f>Sheet1!BA117</f>
        <v>4</v>
      </c>
      <c r="CJ118">
        <f>Sheet1!BB117</f>
        <v>5</v>
      </c>
      <c r="CK118">
        <f>Sheet1!BC117</f>
        <v>3</v>
      </c>
      <c r="CL118">
        <f>Sheet1!BD117</f>
        <v>3</v>
      </c>
      <c r="CM118">
        <f>Sheet1!BE117</f>
        <v>3</v>
      </c>
      <c r="CN118">
        <f>Sheet1!BF117</f>
        <v>3</v>
      </c>
      <c r="CO118">
        <f>Sheet1!BG117</f>
        <v>5</v>
      </c>
      <c r="CP118">
        <f>Sheet1!BH117</f>
        <v>7</v>
      </c>
      <c r="CQ118">
        <f>Sheet1!BI117</f>
        <v>7</v>
      </c>
      <c r="CR118">
        <f>Sheet1!BJ117</f>
        <v>7</v>
      </c>
      <c r="CS118">
        <f>Sheet1!BK117</f>
        <v>6</v>
      </c>
      <c r="CT118">
        <f>Sheet1!BL117</f>
        <v>5</v>
      </c>
    </row>
    <row r="119" spans="1:98">
      <c r="A119">
        <f>Sheet1!A118</f>
        <v>118</v>
      </c>
      <c r="B119" t="str">
        <f>Sheet1!B118</f>
        <v>9/30/2009 0:08:37</v>
      </c>
      <c r="C119" t="str">
        <f>Sheet1!E118</f>
        <v>niloiv16</v>
      </c>
      <c r="D119" t="str">
        <f t="shared" si="12"/>
        <v>niloiv16</v>
      </c>
      <c r="E119">
        <f>Sheet1!F118</f>
        <v>17</v>
      </c>
      <c r="F119">
        <f>VLOOKUP(Sheet1!G118,Sheet3!$B$1:$C$2,2,FALSE)</f>
        <v>2</v>
      </c>
      <c r="G119">
        <f>VLOOKUP(Sheet1!H118,Sheet3!$B$52:$C$74,2,0)</f>
        <v>3</v>
      </c>
      <c r="H119">
        <f>VLOOKUP(Sheet1!I118,Sheet3!$B$5:$C$9,2,FALSE)</f>
        <v>4</v>
      </c>
      <c r="I119">
        <v>1</v>
      </c>
      <c r="K119">
        <f>Sheet1!K118</f>
        <v>8</v>
      </c>
      <c r="L119">
        <f>Sheet1!L118</f>
        <v>45</v>
      </c>
      <c r="M119" s="2" t="s">
        <v>774</v>
      </c>
      <c r="N119">
        <f>IF(ISNUMBER(SEARCH("습관적으로",Sheet1!$M118)),1,0)</f>
        <v>1</v>
      </c>
      <c r="O119">
        <f>IF(ISNUMBER(SEARCH("나에 대해 알리고 싶어서",Sheet1!$M118)),1,0)</f>
        <v>0</v>
      </c>
      <c r="P119">
        <f>IF(ISNUMBER(SEARCH("새로운 소식을 알리고 싶어서",Sheet1!$M118)),1,0)</f>
        <v>0</v>
      </c>
      <c r="Q119">
        <f>IF(ISNUMBER(SEARCH("주변 사람들과 관계 맺고 싶어서",Sheet1!$M118)),1,0)</f>
        <v>0</v>
      </c>
      <c r="R119">
        <f>IF(ISNUMBER(SEARCH("다른 사람들과 감정을 공유하고 싶어서",Sheet1!$M118)),1,0)</f>
        <v>0</v>
      </c>
      <c r="S119">
        <f>IF(ISNUMBER(SEARCH("재미있어서",Sheet1!$M118)),1,0)</f>
        <v>1</v>
      </c>
      <c r="T119">
        <f t="shared" si="11"/>
        <v>0</v>
      </c>
      <c r="V119" s="2" t="s">
        <v>877</v>
      </c>
      <c r="X119">
        <f>IF(ISNUMBER(SEARCH("me2day 웹페이지",Sheet1!$N118)),1,0)</f>
        <v>1</v>
      </c>
      <c r="Y119">
        <f>IF(ISNUMBER(SEARCH("핸드폰",Sheet1!$N118)),1,0)</f>
        <v>1</v>
      </c>
      <c r="Z119">
        <f>IF(ISNUMBER(SEARCH("블로그",Sheet1!$N118)),1,0)</f>
        <v>0</v>
      </c>
      <c r="AA119">
        <f>IF(ISNUMBER(SEARCH("개인 포탈 서비스",Sheet1!$N118)),1,0)</f>
        <v>0</v>
      </c>
      <c r="AB119">
        <f>IF(ISNUMBER(SEARCH("me2day 어플리케이션",Sheet1!$N118)),1,0)</f>
        <v>0</v>
      </c>
      <c r="AC119">
        <f t="shared" si="7"/>
        <v>0</v>
      </c>
      <c r="AD119">
        <f>IF(Sheet1!O118="있다",1,2)</f>
        <v>1</v>
      </c>
      <c r="AE119">
        <f>Sheet1!P118</f>
        <v>5</v>
      </c>
      <c r="AF119" s="2">
        <v>1</v>
      </c>
      <c r="AH119">
        <f>IF(ISNUMBER(SEARCH("주변 사람들의 소식",Sheet1!$Q118)),1,0)</f>
        <v>1</v>
      </c>
      <c r="AI119">
        <f>IF(ISNUMBER(SEARCH("관심 분야에 대한 소식",Sheet1!$Q118)),1,0)</f>
        <v>0</v>
      </c>
      <c r="AJ119">
        <f>IF(ISNUMBER(SEARCH("관심 분야는 아니지만 사회적 이슈에 대한 소식",Sheet1!$Q118)),1,0)</f>
        <v>0</v>
      </c>
      <c r="AK119">
        <f>IF(ISNUMBER(SEARCH("업무와 관련된 소식",Sheet1!$Q118)),1,0)</f>
        <v>0</v>
      </c>
      <c r="AL119">
        <f t="shared" si="8"/>
        <v>0</v>
      </c>
      <c r="AM119">
        <f>Sheet1!R118</f>
        <v>5</v>
      </c>
      <c r="AN119">
        <v>2</v>
      </c>
      <c r="AP119">
        <f>IF(ISNUMBER(SEARCH("오프라인에서의 친구 관계와 같다",Sheet1!$S118)),1,0)</f>
        <v>0</v>
      </c>
      <c r="AQ119">
        <f>IF(ISNUMBER(SEARCH("오프라인에서의 친구와는 다르지만 친밀감을 나누는 관계이다",Sheet1!$S118)),1,0)</f>
        <v>1</v>
      </c>
      <c r="AR119">
        <f>IF(ISNUMBER(SEARCH("새로운 정보나 글을 주고 받는 관계이다",Sheet1!$S118)),1,0)</f>
        <v>0</v>
      </c>
      <c r="AS119">
        <f>IF(ISNUMBER(SEARCH("단지 친구 신청과 수락으로 이루어진 형식적인 관계이다",Sheet1!$S118)),1,0)</f>
        <v>0</v>
      </c>
      <c r="AT119">
        <f>IF(ISNUMBER(SEARCH("아무 관계도 아니다",Sheet1!$S118)),1,0)</f>
        <v>0</v>
      </c>
      <c r="AU119">
        <f t="shared" si="9"/>
        <v>0</v>
      </c>
      <c r="AV119">
        <v>3</v>
      </c>
      <c r="AX119">
        <f>IF(ISNUMBER(SEARCH("미투데이 서비스 이용은 정보를 얻기 위함이다",Sheet1!$T118)),1,0)</f>
        <v>0</v>
      </c>
      <c r="AY119">
        <f>IF(ISNUMBER(SEARCH("미투데이 서비스 이용은 오락을 추구하기 위함이다",Sheet1!$T118)),1,0)</f>
        <v>0</v>
      </c>
      <c r="AZ119">
        <f>IF(ISNUMBER(SEARCH("미투데이 서비스 이용은 대인관계 형성과 확충을 위함이다",Sheet1!$T118)),1,0)</f>
        <v>1</v>
      </c>
      <c r="BA119">
        <f>IF(ISNUMBER(SEARCH("미투데이 서비스 이용은  직장(혹은 특정 그룹) 내 커뮤니케이션을 위함이다",Sheet1!$T118)),1,0)</f>
        <v>0</v>
      </c>
      <c r="BB119">
        <f t="shared" si="10"/>
        <v>0</v>
      </c>
      <c r="BC119">
        <f>Sheet1!U118</f>
        <v>2</v>
      </c>
      <c r="BD119">
        <f>Sheet1!V118</f>
        <v>5</v>
      </c>
      <c r="BE119">
        <f>Sheet1!W118</f>
        <v>3</v>
      </c>
      <c r="BF119">
        <f>Sheet1!X118</f>
        <v>5</v>
      </c>
      <c r="BG119">
        <f>Sheet1!Y118</f>
        <v>6</v>
      </c>
      <c r="BH119">
        <f>Sheet1!Z118</f>
        <v>3</v>
      </c>
      <c r="BI119">
        <f>Sheet1!AA118</f>
        <v>3</v>
      </c>
      <c r="BJ119">
        <f>Sheet1!AB118</f>
        <v>3</v>
      </c>
      <c r="BK119">
        <f>Sheet1!AC118</f>
        <v>3</v>
      </c>
      <c r="BL119">
        <f>Sheet1!AD118</f>
        <v>3</v>
      </c>
      <c r="BM119">
        <f>Sheet1!AE118</f>
        <v>5</v>
      </c>
      <c r="BN119">
        <f>Sheet1!AF118</f>
        <v>5</v>
      </c>
      <c r="BO119">
        <f>Sheet1!AG118</f>
        <v>5</v>
      </c>
      <c r="BP119">
        <f>Sheet1!AH118</f>
        <v>4</v>
      </c>
      <c r="BQ119">
        <f>Sheet1!AI118</f>
        <v>6</v>
      </c>
      <c r="BR119">
        <f>Sheet1!AJ118</f>
        <v>5</v>
      </c>
      <c r="BS119">
        <f>Sheet1!AK118</f>
        <v>6</v>
      </c>
      <c r="BT119">
        <f>Sheet1!AL118</f>
        <v>7</v>
      </c>
      <c r="BU119">
        <f>Sheet1!AM118</f>
        <v>6</v>
      </c>
      <c r="BV119">
        <f>Sheet1!AN118</f>
        <v>3</v>
      </c>
      <c r="BW119">
        <f>Sheet1!AO118</f>
        <v>5</v>
      </c>
      <c r="BX119">
        <f>Sheet1!AP118</f>
        <v>5</v>
      </c>
      <c r="BY119">
        <f>Sheet1!AQ118</f>
        <v>5</v>
      </c>
      <c r="BZ119">
        <f>Sheet1!AR118</f>
        <v>5</v>
      </c>
      <c r="CA119">
        <f>Sheet1!AS118</f>
        <v>5</v>
      </c>
      <c r="CB119">
        <f>Sheet1!AT118</f>
        <v>5</v>
      </c>
      <c r="CC119">
        <f>Sheet1!AU118</f>
        <v>6</v>
      </c>
      <c r="CD119">
        <f>Sheet1!AV118</f>
        <v>6</v>
      </c>
      <c r="CE119">
        <f>Sheet1!AW118</f>
        <v>5</v>
      </c>
      <c r="CF119">
        <f>Sheet1!AX118</f>
        <v>4</v>
      </c>
      <c r="CG119">
        <f>Sheet1!AY118</f>
        <v>6</v>
      </c>
      <c r="CH119">
        <f>Sheet1!AZ118</f>
        <v>3</v>
      </c>
      <c r="CI119">
        <f>Sheet1!BA118</f>
        <v>5</v>
      </c>
      <c r="CJ119">
        <f>Sheet1!BB118</f>
        <v>6</v>
      </c>
      <c r="CK119">
        <f>Sheet1!BC118</f>
        <v>5</v>
      </c>
      <c r="CL119">
        <f>Sheet1!BD118</f>
        <v>5</v>
      </c>
      <c r="CM119">
        <f>Sheet1!BE118</f>
        <v>5</v>
      </c>
      <c r="CN119">
        <f>Sheet1!BF118</f>
        <v>5</v>
      </c>
      <c r="CO119">
        <f>Sheet1!BG118</f>
        <v>6</v>
      </c>
      <c r="CP119">
        <f>Sheet1!BH118</f>
        <v>5</v>
      </c>
      <c r="CQ119">
        <f>Sheet1!BI118</f>
        <v>5</v>
      </c>
      <c r="CR119">
        <f>Sheet1!BJ118</f>
        <v>5</v>
      </c>
      <c r="CS119">
        <f>Sheet1!BK118</f>
        <v>3</v>
      </c>
      <c r="CT119">
        <f>Sheet1!BL118</f>
        <v>3</v>
      </c>
    </row>
    <row r="120" spans="1:98">
      <c r="A120">
        <f>Sheet1!A119</f>
        <v>119</v>
      </c>
      <c r="B120" t="str">
        <f>Sheet1!B119</f>
        <v>9/30/2009 0:09:06</v>
      </c>
      <c r="C120" t="str">
        <f>Sheet1!E119</f>
        <v>serapian</v>
      </c>
      <c r="D120" t="str">
        <f t="shared" si="12"/>
        <v>serapian</v>
      </c>
      <c r="E120">
        <f>Sheet1!F119</f>
        <v>25</v>
      </c>
      <c r="F120">
        <f>VLOOKUP(Sheet1!G119,Sheet3!$B$1:$C$2,2,FALSE)</f>
        <v>1</v>
      </c>
      <c r="G120">
        <f>VLOOKUP(Sheet1!H119,Sheet3!$B$52:$C$74,2,0)</f>
        <v>6</v>
      </c>
      <c r="H120">
        <f>VLOOKUP(Sheet1!I119,Sheet3!$B$5:$C$9,2,FALSE)</f>
        <v>5</v>
      </c>
      <c r="I120">
        <v>2</v>
      </c>
      <c r="K120">
        <f>Sheet1!K119</f>
        <v>4</v>
      </c>
      <c r="L120">
        <f>Sheet1!L119</f>
        <v>10</v>
      </c>
      <c r="M120" s="2" t="s">
        <v>798</v>
      </c>
      <c r="N120">
        <f>IF(ISNUMBER(SEARCH("습관적으로",Sheet1!$M119)),1,0)</f>
        <v>0</v>
      </c>
      <c r="O120">
        <f>IF(ISNUMBER(SEARCH("나에 대해 알리고 싶어서",Sheet1!$M119)),1,0)</f>
        <v>1</v>
      </c>
      <c r="P120">
        <f>IF(ISNUMBER(SEARCH("새로운 소식을 알리고 싶어서",Sheet1!$M119)),1,0)</f>
        <v>0</v>
      </c>
      <c r="Q120">
        <f>IF(ISNUMBER(SEARCH("주변 사람들과 관계 맺고 싶어서",Sheet1!$M119)),1,0)</f>
        <v>1</v>
      </c>
      <c r="R120">
        <f>IF(ISNUMBER(SEARCH("다른 사람들과 감정을 공유하고 싶어서",Sheet1!$M119)),1,0)</f>
        <v>1</v>
      </c>
      <c r="S120">
        <f>IF(ISNUMBER(SEARCH("재미있어서",Sheet1!$M119)),1,0)</f>
        <v>0</v>
      </c>
      <c r="T120">
        <f t="shared" si="11"/>
        <v>0</v>
      </c>
      <c r="V120" s="2" t="s">
        <v>784</v>
      </c>
      <c r="X120">
        <f>IF(ISNUMBER(SEARCH("me2day 웹페이지",Sheet1!$N119)),1,0)</f>
        <v>1</v>
      </c>
      <c r="Y120">
        <f>IF(ISNUMBER(SEARCH("핸드폰",Sheet1!$N119)),1,0)</f>
        <v>1</v>
      </c>
      <c r="Z120">
        <f>IF(ISNUMBER(SEARCH("블로그",Sheet1!$N119)),1,0)</f>
        <v>0</v>
      </c>
      <c r="AA120">
        <f>IF(ISNUMBER(SEARCH("개인 포탈 서비스",Sheet1!$N119)),1,0)</f>
        <v>0</v>
      </c>
      <c r="AB120">
        <f>IF(ISNUMBER(SEARCH("me2day 어플리케이션",Sheet1!$N119)),1,0)</f>
        <v>1</v>
      </c>
      <c r="AC120">
        <f t="shared" si="7"/>
        <v>0</v>
      </c>
      <c r="AD120">
        <f>IF(Sheet1!O119="있다",1,2)</f>
        <v>1</v>
      </c>
      <c r="AE120">
        <f>Sheet1!P119</f>
        <v>5</v>
      </c>
      <c r="AF120" s="2" t="s">
        <v>786</v>
      </c>
      <c r="AH120">
        <f>IF(ISNUMBER(SEARCH("주변 사람들의 소식",Sheet1!$Q119)),1,0)</f>
        <v>1</v>
      </c>
      <c r="AI120">
        <f>IF(ISNUMBER(SEARCH("관심 분야에 대한 소식",Sheet1!$Q119)),1,0)</f>
        <v>0</v>
      </c>
      <c r="AJ120">
        <f>IF(ISNUMBER(SEARCH("관심 분야는 아니지만 사회적 이슈에 대한 소식",Sheet1!$Q119)),1,0)</f>
        <v>1</v>
      </c>
      <c r="AK120">
        <f>IF(ISNUMBER(SEARCH("업무와 관련된 소식",Sheet1!$Q119)),1,0)</f>
        <v>0</v>
      </c>
      <c r="AL120">
        <f t="shared" si="8"/>
        <v>0</v>
      </c>
      <c r="AM120">
        <f>Sheet1!R119</f>
        <v>3</v>
      </c>
      <c r="AN120">
        <v>2</v>
      </c>
      <c r="AP120">
        <f>IF(ISNUMBER(SEARCH("오프라인에서의 친구 관계와 같다",Sheet1!$S119)),1,0)</f>
        <v>0</v>
      </c>
      <c r="AQ120">
        <f>IF(ISNUMBER(SEARCH("오프라인에서의 친구와는 다르지만 친밀감을 나누는 관계이다",Sheet1!$S119)),1,0)</f>
        <v>1</v>
      </c>
      <c r="AR120">
        <f>IF(ISNUMBER(SEARCH("새로운 정보나 글을 주고 받는 관계이다",Sheet1!$S119)),1,0)</f>
        <v>0</v>
      </c>
      <c r="AS120">
        <f>IF(ISNUMBER(SEARCH("단지 친구 신청과 수락으로 이루어진 형식적인 관계이다",Sheet1!$S119)),1,0)</f>
        <v>0</v>
      </c>
      <c r="AT120">
        <f>IF(ISNUMBER(SEARCH("아무 관계도 아니다",Sheet1!$S119)),1,0)</f>
        <v>0</v>
      </c>
      <c r="AU120">
        <f t="shared" si="9"/>
        <v>0</v>
      </c>
      <c r="AV120">
        <v>3</v>
      </c>
      <c r="AX120">
        <f>IF(ISNUMBER(SEARCH("미투데이 서비스 이용은 정보를 얻기 위함이다",Sheet1!$T119)),1,0)</f>
        <v>0</v>
      </c>
      <c r="AY120">
        <f>IF(ISNUMBER(SEARCH("미투데이 서비스 이용은 오락을 추구하기 위함이다",Sheet1!$T119)),1,0)</f>
        <v>0</v>
      </c>
      <c r="AZ120">
        <f>IF(ISNUMBER(SEARCH("미투데이 서비스 이용은 대인관계 형성과 확충을 위함이다",Sheet1!$T119)),1,0)</f>
        <v>1</v>
      </c>
      <c r="BA120">
        <f>IF(ISNUMBER(SEARCH("미투데이 서비스 이용은  직장(혹은 특정 그룹) 내 커뮤니케이션을 위함이다",Sheet1!$T119)),1,0)</f>
        <v>0</v>
      </c>
      <c r="BB120">
        <f t="shared" si="10"/>
        <v>0</v>
      </c>
      <c r="BC120">
        <f>Sheet1!U119</f>
        <v>4</v>
      </c>
      <c r="BD120">
        <f>Sheet1!V119</f>
        <v>3</v>
      </c>
      <c r="BE120">
        <f>Sheet1!W119</f>
        <v>4</v>
      </c>
      <c r="BF120">
        <f>Sheet1!X119</f>
        <v>4</v>
      </c>
      <c r="BG120">
        <f>Sheet1!Y119</f>
        <v>6</v>
      </c>
      <c r="BH120">
        <f>Sheet1!Z119</f>
        <v>4</v>
      </c>
      <c r="BI120">
        <f>Sheet1!AA119</f>
        <v>5</v>
      </c>
      <c r="BJ120">
        <f>Sheet1!AB119</f>
        <v>3</v>
      </c>
      <c r="BK120">
        <f>Sheet1!AC119</f>
        <v>4</v>
      </c>
      <c r="BL120">
        <f>Sheet1!AD119</f>
        <v>4</v>
      </c>
      <c r="BM120">
        <f>Sheet1!AE119</f>
        <v>6</v>
      </c>
      <c r="BN120">
        <f>Sheet1!AF119</f>
        <v>6</v>
      </c>
      <c r="BO120">
        <f>Sheet1!AG119</f>
        <v>6</v>
      </c>
      <c r="BP120">
        <f>Sheet1!AH119</f>
        <v>6</v>
      </c>
      <c r="BQ120">
        <f>Sheet1!AI119</f>
        <v>6</v>
      </c>
      <c r="BR120">
        <f>Sheet1!AJ119</f>
        <v>6</v>
      </c>
      <c r="BS120">
        <f>Sheet1!AK119</f>
        <v>6</v>
      </c>
      <c r="BT120">
        <f>Sheet1!AL119</f>
        <v>6</v>
      </c>
      <c r="BU120">
        <f>Sheet1!AM119</f>
        <v>6</v>
      </c>
      <c r="BV120">
        <f>Sheet1!AN119</f>
        <v>6</v>
      </c>
      <c r="BW120">
        <f>Sheet1!AO119</f>
        <v>6</v>
      </c>
      <c r="BX120">
        <f>Sheet1!AP119</f>
        <v>6</v>
      </c>
      <c r="BY120">
        <f>Sheet1!AQ119</f>
        <v>6</v>
      </c>
      <c r="BZ120">
        <f>Sheet1!AR119</f>
        <v>6</v>
      </c>
      <c r="CA120">
        <f>Sheet1!AS119</f>
        <v>6</v>
      </c>
      <c r="CB120">
        <f>Sheet1!AT119</f>
        <v>6</v>
      </c>
      <c r="CC120">
        <f>Sheet1!AU119</f>
        <v>6</v>
      </c>
      <c r="CD120">
        <f>Sheet1!AV119</f>
        <v>6</v>
      </c>
      <c r="CE120">
        <f>Sheet1!AW119</f>
        <v>6</v>
      </c>
      <c r="CF120">
        <f>Sheet1!AX119</f>
        <v>2</v>
      </c>
      <c r="CG120">
        <f>Sheet1!AY119</f>
        <v>2</v>
      </c>
      <c r="CH120">
        <f>Sheet1!AZ119</f>
        <v>2</v>
      </c>
      <c r="CI120">
        <f>Sheet1!BA119</f>
        <v>5</v>
      </c>
      <c r="CJ120">
        <f>Sheet1!BB119</f>
        <v>7</v>
      </c>
      <c r="CK120">
        <f>Sheet1!BC119</f>
        <v>3</v>
      </c>
      <c r="CL120">
        <f>Sheet1!BD119</f>
        <v>3</v>
      </c>
      <c r="CM120">
        <f>Sheet1!BE119</f>
        <v>3</v>
      </c>
      <c r="CN120">
        <f>Sheet1!BF119</f>
        <v>4</v>
      </c>
      <c r="CO120">
        <f>Sheet1!BG119</f>
        <v>6</v>
      </c>
      <c r="CP120">
        <f>Sheet1!BH119</f>
        <v>5</v>
      </c>
      <c r="CQ120">
        <f>Sheet1!BI119</f>
        <v>5</v>
      </c>
      <c r="CR120">
        <f>Sheet1!BJ119</f>
        <v>5</v>
      </c>
      <c r="CS120">
        <f>Sheet1!BK119</f>
        <v>2</v>
      </c>
      <c r="CT120">
        <f>Sheet1!BL119</f>
        <v>2</v>
      </c>
    </row>
    <row r="121" spans="1:98">
      <c r="A121">
        <f>Sheet1!A120</f>
        <v>120</v>
      </c>
      <c r="B121" t="str">
        <f>Sheet1!B120</f>
        <v>9/30/2009 0:09:43</v>
      </c>
      <c r="C121" t="str">
        <f>Sheet1!E120</f>
        <v>djscsb</v>
      </c>
      <c r="D121" t="str">
        <f t="shared" si="12"/>
        <v>djscsb</v>
      </c>
      <c r="E121">
        <f>Sheet1!F120</f>
        <v>16</v>
      </c>
      <c r="F121">
        <f>VLOOKUP(Sheet1!G120,Sheet3!$B$1:$C$2,2,FALSE)</f>
        <v>1</v>
      </c>
      <c r="G121">
        <f>VLOOKUP(Sheet1!H120,Sheet3!$B$52:$C$74,2,0)</f>
        <v>4</v>
      </c>
      <c r="H121">
        <f>VLOOKUP(Sheet1!I120,Sheet3!$B$5:$C$9,2,FALSE)</f>
        <v>1</v>
      </c>
      <c r="I121">
        <v>4</v>
      </c>
      <c r="K121">
        <v>1</v>
      </c>
      <c r="L121">
        <v>3</v>
      </c>
      <c r="M121" s="2">
        <v>6</v>
      </c>
      <c r="N121">
        <f>IF(ISNUMBER(SEARCH("습관적으로",Sheet1!$M120)),1,0)</f>
        <v>0</v>
      </c>
      <c r="O121">
        <f>IF(ISNUMBER(SEARCH("나에 대해 알리고 싶어서",Sheet1!$M120)),1,0)</f>
        <v>0</v>
      </c>
      <c r="P121">
        <f>IF(ISNUMBER(SEARCH("새로운 소식을 알리고 싶어서",Sheet1!$M120)),1,0)</f>
        <v>0</v>
      </c>
      <c r="Q121">
        <f>IF(ISNUMBER(SEARCH("주변 사람들과 관계 맺고 싶어서",Sheet1!$M120)),1,0)</f>
        <v>0</v>
      </c>
      <c r="R121">
        <f>IF(ISNUMBER(SEARCH("다른 사람들과 감정을 공유하고 싶어서",Sheet1!$M120)),1,0)</f>
        <v>0</v>
      </c>
      <c r="S121">
        <f>IF(ISNUMBER(SEARCH("재미있어서",Sheet1!$M120)),1,0)</f>
        <v>1</v>
      </c>
      <c r="T121">
        <f t="shared" si="11"/>
        <v>0</v>
      </c>
      <c r="V121" s="2" t="s">
        <v>770</v>
      </c>
      <c r="X121">
        <f>IF(ISNUMBER(SEARCH("me2day 웹페이지",Sheet1!$N120)),1,0)</f>
        <v>1</v>
      </c>
      <c r="Y121">
        <f>IF(ISNUMBER(SEARCH("핸드폰",Sheet1!$N120)),1,0)</f>
        <v>0</v>
      </c>
      <c r="Z121">
        <f>IF(ISNUMBER(SEARCH("블로그",Sheet1!$N120)),1,0)</f>
        <v>0</v>
      </c>
      <c r="AA121">
        <f>IF(ISNUMBER(SEARCH("개인 포탈 서비스",Sheet1!$N120)),1,0)</f>
        <v>0</v>
      </c>
      <c r="AB121">
        <f>IF(ISNUMBER(SEARCH("me2day 어플리케이션",Sheet1!$N120)),1,0)</f>
        <v>1</v>
      </c>
      <c r="AC121">
        <f t="shared" si="7"/>
        <v>0</v>
      </c>
      <c r="AD121">
        <f>IF(Sheet1!O120="있다",1,2)</f>
        <v>2</v>
      </c>
      <c r="AE121">
        <f>Sheet1!P120</f>
        <v>2</v>
      </c>
      <c r="AF121" s="2">
        <v>3</v>
      </c>
      <c r="AH121">
        <f>IF(ISNUMBER(SEARCH("주변 사람들의 소식",Sheet1!$Q120)),1,0)</f>
        <v>0</v>
      </c>
      <c r="AI121">
        <f>IF(ISNUMBER(SEARCH("관심 분야에 대한 소식",Sheet1!$Q120)),1,0)</f>
        <v>0</v>
      </c>
      <c r="AJ121">
        <f>IF(ISNUMBER(SEARCH("관심 분야는 아니지만 사회적 이슈에 대한 소식",Sheet1!$Q120)),1,0)</f>
        <v>1</v>
      </c>
      <c r="AK121">
        <f>IF(ISNUMBER(SEARCH("업무와 관련된 소식",Sheet1!$Q120)),1,0)</f>
        <v>0</v>
      </c>
      <c r="AL121">
        <f t="shared" si="8"/>
        <v>0</v>
      </c>
      <c r="AM121">
        <f>Sheet1!R120</f>
        <v>5</v>
      </c>
      <c r="AN121">
        <v>2</v>
      </c>
      <c r="AP121">
        <f>IF(ISNUMBER(SEARCH("오프라인에서의 친구 관계와 같다",Sheet1!$S120)),1,0)</f>
        <v>0</v>
      </c>
      <c r="AQ121">
        <f>IF(ISNUMBER(SEARCH("오프라인에서의 친구와는 다르지만 친밀감을 나누는 관계이다",Sheet1!$S120)),1,0)</f>
        <v>1</v>
      </c>
      <c r="AR121">
        <f>IF(ISNUMBER(SEARCH("새로운 정보나 글을 주고 받는 관계이다",Sheet1!$S120)),1,0)</f>
        <v>0</v>
      </c>
      <c r="AS121">
        <f>IF(ISNUMBER(SEARCH("단지 친구 신청과 수락으로 이루어진 형식적인 관계이다",Sheet1!$S120)),1,0)</f>
        <v>0</v>
      </c>
      <c r="AT121">
        <f>IF(ISNUMBER(SEARCH("아무 관계도 아니다",Sheet1!$S120)),1,0)</f>
        <v>0</v>
      </c>
      <c r="AU121">
        <f t="shared" si="9"/>
        <v>0</v>
      </c>
      <c r="AV121" t="s">
        <v>796</v>
      </c>
      <c r="AX121">
        <f>IF(ISNUMBER(SEARCH("미투데이 서비스 이용은 정보를 얻기 위함이다",Sheet1!$T120)),1,0)</f>
        <v>0</v>
      </c>
      <c r="AY121">
        <f>IF(ISNUMBER(SEARCH("미투데이 서비스 이용은 오락을 추구하기 위함이다",Sheet1!$T120)),1,0)</f>
        <v>1</v>
      </c>
      <c r="AZ121">
        <f>IF(ISNUMBER(SEARCH("미투데이 서비스 이용은 대인관계 형성과 확충을 위함이다",Sheet1!$T120)),1,0)</f>
        <v>0</v>
      </c>
      <c r="BA121">
        <f>IF(ISNUMBER(SEARCH("미투데이 서비스 이용은  직장(혹은 특정 그룹) 내 커뮤니케이션을 위함이다",Sheet1!$T120)),1,0)</f>
        <v>1</v>
      </c>
      <c r="BB121">
        <f t="shared" si="10"/>
        <v>0</v>
      </c>
      <c r="BC121">
        <f>Sheet1!U120</f>
        <v>4</v>
      </c>
      <c r="BD121">
        <f>Sheet1!V120</f>
        <v>6</v>
      </c>
      <c r="BE121">
        <f>Sheet1!W120</f>
        <v>7</v>
      </c>
      <c r="BF121">
        <f>Sheet1!X120</f>
        <v>7</v>
      </c>
      <c r="BG121">
        <f>Sheet1!Y120</f>
        <v>7</v>
      </c>
      <c r="BH121">
        <f>Sheet1!Z120</f>
        <v>2</v>
      </c>
      <c r="BI121">
        <f>Sheet1!AA120</f>
        <v>6</v>
      </c>
      <c r="BJ121">
        <f>Sheet1!AB120</f>
        <v>4</v>
      </c>
      <c r="BK121">
        <f>Sheet1!AC120</f>
        <v>7</v>
      </c>
      <c r="BL121">
        <f>Sheet1!AD120</f>
        <v>7</v>
      </c>
      <c r="BM121">
        <f>Sheet1!AE120</f>
        <v>7</v>
      </c>
      <c r="BN121">
        <f>Sheet1!AF120</f>
        <v>7</v>
      </c>
      <c r="BO121">
        <f>Sheet1!AG120</f>
        <v>7</v>
      </c>
      <c r="BP121">
        <f>Sheet1!AH120</f>
        <v>3</v>
      </c>
      <c r="BQ121">
        <f>Sheet1!AI120</f>
        <v>2</v>
      </c>
      <c r="BR121">
        <f>Sheet1!AJ120</f>
        <v>6</v>
      </c>
      <c r="BS121">
        <f>Sheet1!AK120</f>
        <v>2</v>
      </c>
      <c r="BT121">
        <f>Sheet1!AL120</f>
        <v>7</v>
      </c>
      <c r="BU121">
        <f>Sheet1!AM120</f>
        <v>7</v>
      </c>
      <c r="BV121">
        <f>Sheet1!AN120</f>
        <v>1</v>
      </c>
      <c r="BW121">
        <f>Sheet1!AO120</f>
        <v>5</v>
      </c>
      <c r="BX121">
        <f>Sheet1!AP120</f>
        <v>3</v>
      </c>
      <c r="BY121">
        <f>Sheet1!AQ120</f>
        <v>7</v>
      </c>
      <c r="BZ121">
        <f>Sheet1!AR120</f>
        <v>5</v>
      </c>
      <c r="CA121">
        <f>Sheet1!AS120</f>
        <v>4</v>
      </c>
      <c r="CB121">
        <f>Sheet1!AT120</f>
        <v>4</v>
      </c>
      <c r="CC121">
        <f>Sheet1!AU120</f>
        <v>7</v>
      </c>
      <c r="CD121">
        <f>Sheet1!AV120</f>
        <v>7</v>
      </c>
      <c r="CE121">
        <f>Sheet1!AW120</f>
        <v>7</v>
      </c>
      <c r="CF121">
        <f>Sheet1!AX120</f>
        <v>6</v>
      </c>
      <c r="CG121">
        <f>Sheet1!AY120</f>
        <v>5</v>
      </c>
      <c r="CH121">
        <f>Sheet1!AZ120</f>
        <v>3</v>
      </c>
      <c r="CI121">
        <f>Sheet1!BA120</f>
        <v>3</v>
      </c>
      <c r="CJ121">
        <f>Sheet1!BB120</f>
        <v>5</v>
      </c>
      <c r="CK121">
        <f>Sheet1!BC120</f>
        <v>1</v>
      </c>
      <c r="CL121">
        <f>Sheet1!BD120</f>
        <v>5</v>
      </c>
      <c r="CM121">
        <f>Sheet1!BE120</f>
        <v>2</v>
      </c>
      <c r="CN121">
        <f>Sheet1!BF120</f>
        <v>5</v>
      </c>
      <c r="CO121">
        <f>Sheet1!BG120</f>
        <v>7</v>
      </c>
      <c r="CP121">
        <f>Sheet1!BH120</f>
        <v>5</v>
      </c>
      <c r="CQ121">
        <f>Sheet1!BI120</f>
        <v>5</v>
      </c>
      <c r="CR121">
        <f>Sheet1!BJ120</f>
        <v>5</v>
      </c>
      <c r="CS121">
        <f>Sheet1!BK120</f>
        <v>7</v>
      </c>
      <c r="CT121">
        <f>Sheet1!BL120</f>
        <v>7</v>
      </c>
    </row>
    <row r="122" spans="1:98">
      <c r="A122">
        <f>Sheet1!A121</f>
        <v>121</v>
      </c>
      <c r="B122" t="str">
        <f>Sheet1!B121</f>
        <v>9/30/2009 0:14:31</v>
      </c>
      <c r="C122" t="str">
        <f>Sheet1!E121</f>
        <v>bungeoppang</v>
      </c>
      <c r="D122" t="str">
        <f t="shared" si="12"/>
        <v>bungeoppang</v>
      </c>
      <c r="E122">
        <f>Sheet1!F121</f>
        <v>22</v>
      </c>
      <c r="F122">
        <f>VLOOKUP(Sheet1!G121,Sheet3!$B$1:$C$2,2,FALSE)</f>
        <v>1</v>
      </c>
      <c r="G122">
        <f>VLOOKUP(Sheet1!H121,Sheet3!$B$52:$C$74,2,0)</f>
        <v>2</v>
      </c>
      <c r="H122">
        <f>VLOOKUP(Sheet1!I121,Sheet3!$B$5:$C$9,2,FALSE)</f>
        <v>3</v>
      </c>
      <c r="I122">
        <v>6</v>
      </c>
      <c r="J122" t="s">
        <v>473</v>
      </c>
      <c r="K122">
        <f>Sheet1!K121</f>
        <v>3</v>
      </c>
      <c r="L122">
        <f>Sheet1!L121</f>
        <v>5</v>
      </c>
      <c r="M122" s="2" t="s">
        <v>791</v>
      </c>
      <c r="N122">
        <f>IF(ISNUMBER(SEARCH("습관적으로",Sheet1!$M121)),1,0)</f>
        <v>0</v>
      </c>
      <c r="O122">
        <f>IF(ISNUMBER(SEARCH("나에 대해 알리고 싶어서",Sheet1!$M121)),1,0)</f>
        <v>0</v>
      </c>
      <c r="P122">
        <f>IF(ISNUMBER(SEARCH("새로운 소식을 알리고 싶어서",Sheet1!$M121)),1,0)</f>
        <v>1</v>
      </c>
      <c r="Q122">
        <f>IF(ISNUMBER(SEARCH("주변 사람들과 관계 맺고 싶어서",Sheet1!$M121)),1,0)</f>
        <v>0</v>
      </c>
      <c r="R122">
        <f>IF(ISNUMBER(SEARCH("다른 사람들과 감정을 공유하고 싶어서",Sheet1!$M121)),1,0)</f>
        <v>1</v>
      </c>
      <c r="S122">
        <f>IF(ISNUMBER(SEARCH("재미있어서",Sheet1!$M121)),1,0)</f>
        <v>0</v>
      </c>
      <c r="T122">
        <f t="shared" si="11"/>
        <v>0</v>
      </c>
      <c r="V122" s="2">
        <v>1</v>
      </c>
      <c r="X122">
        <f>IF(ISNUMBER(SEARCH("me2day 웹페이지",Sheet1!$N121)),1,0)</f>
        <v>1</v>
      </c>
      <c r="Y122">
        <f>IF(ISNUMBER(SEARCH("핸드폰",Sheet1!$N121)),1,0)</f>
        <v>0</v>
      </c>
      <c r="Z122">
        <f>IF(ISNUMBER(SEARCH("블로그",Sheet1!$N121)),1,0)</f>
        <v>0</v>
      </c>
      <c r="AA122">
        <f>IF(ISNUMBER(SEARCH("개인 포탈 서비스",Sheet1!$N121)),1,0)</f>
        <v>0</v>
      </c>
      <c r="AB122">
        <f>IF(ISNUMBER(SEARCH("me2day 어플리케이션",Sheet1!$N121)),1,0)</f>
        <v>0</v>
      </c>
      <c r="AC122">
        <f t="shared" si="7"/>
        <v>0</v>
      </c>
      <c r="AD122">
        <f>IF(Sheet1!O121="있다",1,2)</f>
        <v>1</v>
      </c>
      <c r="AE122">
        <f>Sheet1!P121</f>
        <v>5</v>
      </c>
      <c r="AF122" s="2" t="s">
        <v>877</v>
      </c>
      <c r="AH122">
        <f>IF(ISNUMBER(SEARCH("주변 사람들의 소식",Sheet1!$Q121)),1,0)</f>
        <v>1</v>
      </c>
      <c r="AI122">
        <f>IF(ISNUMBER(SEARCH("관심 분야에 대한 소식",Sheet1!$Q121)),1,0)</f>
        <v>1</v>
      </c>
      <c r="AJ122">
        <f>IF(ISNUMBER(SEARCH("관심 분야는 아니지만 사회적 이슈에 대한 소식",Sheet1!$Q121)),1,0)</f>
        <v>0</v>
      </c>
      <c r="AK122">
        <f>IF(ISNUMBER(SEARCH("업무와 관련된 소식",Sheet1!$Q121)),1,0)</f>
        <v>0</v>
      </c>
      <c r="AL122">
        <f t="shared" si="8"/>
        <v>0</v>
      </c>
      <c r="AM122">
        <f>Sheet1!R121</f>
        <v>5</v>
      </c>
      <c r="AN122">
        <v>3</v>
      </c>
      <c r="AP122">
        <f>IF(ISNUMBER(SEARCH("오프라인에서의 친구 관계와 같다",Sheet1!$S121)),1,0)</f>
        <v>0</v>
      </c>
      <c r="AQ122">
        <f>IF(ISNUMBER(SEARCH("오프라인에서의 친구와는 다르지만 친밀감을 나누는 관계이다",Sheet1!$S121)),1,0)</f>
        <v>0</v>
      </c>
      <c r="AR122">
        <f>IF(ISNUMBER(SEARCH("새로운 정보나 글을 주고 받는 관계이다",Sheet1!$S121)),1,0)</f>
        <v>1</v>
      </c>
      <c r="AS122">
        <f>IF(ISNUMBER(SEARCH("단지 친구 신청과 수락으로 이루어진 형식적인 관계이다",Sheet1!$S121)),1,0)</f>
        <v>0</v>
      </c>
      <c r="AT122">
        <f>IF(ISNUMBER(SEARCH("아무 관계도 아니다",Sheet1!$S121)),1,0)</f>
        <v>0</v>
      </c>
      <c r="AU122">
        <f t="shared" si="9"/>
        <v>0</v>
      </c>
      <c r="AV122" t="s">
        <v>786</v>
      </c>
      <c r="AX122">
        <f>IF(ISNUMBER(SEARCH("미투데이 서비스 이용은 정보를 얻기 위함이다",Sheet1!$T121)),1,0)</f>
        <v>1</v>
      </c>
      <c r="AY122">
        <f>IF(ISNUMBER(SEARCH("미투데이 서비스 이용은 오락을 추구하기 위함이다",Sheet1!$T121)),1,0)</f>
        <v>0</v>
      </c>
      <c r="AZ122">
        <f>IF(ISNUMBER(SEARCH("미투데이 서비스 이용은 대인관계 형성과 확충을 위함이다",Sheet1!$T121)),1,0)</f>
        <v>1</v>
      </c>
      <c r="BA122">
        <f>IF(ISNUMBER(SEARCH("미투데이 서비스 이용은  직장(혹은 특정 그룹) 내 커뮤니케이션을 위함이다",Sheet1!$T121)),1,0)</f>
        <v>0</v>
      </c>
      <c r="BB122">
        <f t="shared" si="10"/>
        <v>0</v>
      </c>
      <c r="BC122">
        <f>Sheet1!U121</f>
        <v>3</v>
      </c>
      <c r="BD122">
        <f>Sheet1!V121</f>
        <v>5</v>
      </c>
      <c r="BE122">
        <f>Sheet1!W121</f>
        <v>4</v>
      </c>
      <c r="BF122">
        <f>Sheet1!X121</f>
        <v>4</v>
      </c>
      <c r="BG122">
        <f>Sheet1!Y121</f>
        <v>4</v>
      </c>
      <c r="BH122">
        <f>Sheet1!Z121</f>
        <v>5</v>
      </c>
      <c r="BI122">
        <f>Sheet1!AA121</f>
        <v>4</v>
      </c>
      <c r="BJ122">
        <f>Sheet1!AB121</f>
        <v>4</v>
      </c>
      <c r="BK122">
        <f>Sheet1!AC121</f>
        <v>6</v>
      </c>
      <c r="BL122">
        <f>Sheet1!AD121</f>
        <v>4</v>
      </c>
      <c r="BM122">
        <f>Sheet1!AE121</f>
        <v>7</v>
      </c>
      <c r="BN122">
        <f>Sheet1!AF121</f>
        <v>5</v>
      </c>
      <c r="BO122">
        <f>Sheet1!AG121</f>
        <v>5</v>
      </c>
      <c r="BP122">
        <f>Sheet1!AH121</f>
        <v>5</v>
      </c>
      <c r="BQ122">
        <f>Sheet1!AI121</f>
        <v>7</v>
      </c>
      <c r="BR122">
        <f>Sheet1!AJ121</f>
        <v>5</v>
      </c>
      <c r="BS122">
        <f>Sheet1!AK121</f>
        <v>7</v>
      </c>
      <c r="BT122">
        <f>Sheet1!AL121</f>
        <v>7</v>
      </c>
      <c r="BU122">
        <f>Sheet1!AM121</f>
        <v>7</v>
      </c>
      <c r="BV122">
        <f>Sheet1!AN121</f>
        <v>1</v>
      </c>
      <c r="BW122">
        <f>Sheet1!AO121</f>
        <v>6</v>
      </c>
      <c r="BX122">
        <f>Sheet1!AP121</f>
        <v>5</v>
      </c>
      <c r="BY122">
        <f>Sheet1!AQ121</f>
        <v>5</v>
      </c>
      <c r="BZ122">
        <f>Sheet1!AR121</f>
        <v>7</v>
      </c>
      <c r="CA122">
        <f>Sheet1!AS121</f>
        <v>6</v>
      </c>
      <c r="CB122">
        <f>Sheet1!AT121</f>
        <v>7</v>
      </c>
      <c r="CC122">
        <f>Sheet1!AU121</f>
        <v>7</v>
      </c>
      <c r="CD122">
        <f>Sheet1!AV121</f>
        <v>7</v>
      </c>
      <c r="CE122">
        <f>Sheet1!AW121</f>
        <v>7</v>
      </c>
      <c r="CF122">
        <f>Sheet1!AX121</f>
        <v>1</v>
      </c>
      <c r="CG122">
        <f>Sheet1!AY121</f>
        <v>7</v>
      </c>
      <c r="CH122">
        <f>Sheet1!AZ121</f>
        <v>1</v>
      </c>
      <c r="CI122">
        <f>Sheet1!BA121</f>
        <v>7</v>
      </c>
      <c r="CJ122">
        <f>Sheet1!BB121</f>
        <v>7</v>
      </c>
      <c r="CK122">
        <f>Sheet1!BC121</f>
        <v>5</v>
      </c>
      <c r="CL122">
        <f>Sheet1!BD121</f>
        <v>7</v>
      </c>
      <c r="CM122">
        <f>Sheet1!BE121</f>
        <v>6</v>
      </c>
      <c r="CN122">
        <f>Sheet1!BF121</f>
        <v>7</v>
      </c>
      <c r="CO122">
        <f>Sheet1!BG121</f>
        <v>2</v>
      </c>
      <c r="CP122">
        <f>Sheet1!BH121</f>
        <v>4</v>
      </c>
      <c r="CQ122">
        <f>Sheet1!BI121</f>
        <v>4</v>
      </c>
      <c r="CR122">
        <f>Sheet1!BJ121</f>
        <v>4</v>
      </c>
      <c r="CS122">
        <f>Sheet1!BK121</f>
        <v>2</v>
      </c>
      <c r="CT122">
        <f>Sheet1!BL121</f>
        <v>1</v>
      </c>
    </row>
    <row r="123" spans="1:98">
      <c r="A123">
        <f>Sheet1!A122</f>
        <v>122</v>
      </c>
      <c r="B123" t="str">
        <f>Sheet1!B122</f>
        <v>9/30/2009 0:14:55</v>
      </c>
      <c r="C123" t="str">
        <f>Sheet1!E122</f>
        <v>dreamin</v>
      </c>
      <c r="D123" t="str">
        <f t="shared" si="12"/>
        <v>dreamin</v>
      </c>
      <c r="E123">
        <f>Sheet1!F122</f>
        <v>23</v>
      </c>
      <c r="F123">
        <f>VLOOKUP(Sheet1!G122,Sheet3!$B$1:$C$2,2,FALSE)</f>
        <v>2</v>
      </c>
      <c r="G123">
        <f>VLOOKUP(Sheet1!H122,Sheet3!$B$52:$C$74,2,0)</f>
        <v>1</v>
      </c>
      <c r="H123">
        <f>VLOOKUP(Sheet1!I122,Sheet3!$B$5:$C$9,2,FALSE)</f>
        <v>2</v>
      </c>
      <c r="I123">
        <v>4</v>
      </c>
      <c r="K123">
        <v>4</v>
      </c>
      <c r="L123">
        <v>5</v>
      </c>
      <c r="M123" s="2" t="s">
        <v>799</v>
      </c>
      <c r="N123">
        <f>IF(ISNUMBER(SEARCH("습관적으로",Sheet1!$M122)),1,0)</f>
        <v>0</v>
      </c>
      <c r="O123">
        <f>IF(ISNUMBER(SEARCH("나에 대해 알리고 싶어서",Sheet1!$M122)),1,0)</f>
        <v>0</v>
      </c>
      <c r="P123">
        <f>IF(ISNUMBER(SEARCH("새로운 소식을 알리고 싶어서",Sheet1!$M122)),1,0)</f>
        <v>0</v>
      </c>
      <c r="Q123">
        <f>IF(ISNUMBER(SEARCH("주변 사람들과 관계 맺고 싶어서",Sheet1!$M122)),1,0)</f>
        <v>0</v>
      </c>
      <c r="R123">
        <f>IF(ISNUMBER(SEARCH("다른 사람들과 감정을 공유하고 싶어서",Sheet1!$M122)),1,0)</f>
        <v>1</v>
      </c>
      <c r="S123">
        <f>IF(ISNUMBER(SEARCH("재미있어서",Sheet1!$M122)),1,0)</f>
        <v>1</v>
      </c>
      <c r="T123">
        <f t="shared" si="11"/>
        <v>1</v>
      </c>
      <c r="U123" t="s">
        <v>800</v>
      </c>
      <c r="V123" s="2" t="s">
        <v>877</v>
      </c>
      <c r="X123">
        <f>IF(ISNUMBER(SEARCH("me2day 웹페이지",Sheet1!$N122)),1,0)</f>
        <v>1</v>
      </c>
      <c r="Y123">
        <f>IF(ISNUMBER(SEARCH("핸드폰",Sheet1!$N122)),1,0)</f>
        <v>1</v>
      </c>
      <c r="Z123">
        <f>IF(ISNUMBER(SEARCH("블로그",Sheet1!$N122)),1,0)</f>
        <v>0</v>
      </c>
      <c r="AA123">
        <f>IF(ISNUMBER(SEARCH("개인 포탈 서비스",Sheet1!$N122)),1,0)</f>
        <v>0</v>
      </c>
      <c r="AB123">
        <f>IF(ISNUMBER(SEARCH("me2day 어플리케이션",Sheet1!$N122)),1,0)</f>
        <v>0</v>
      </c>
      <c r="AC123">
        <f t="shared" si="7"/>
        <v>0</v>
      </c>
      <c r="AD123">
        <f>IF(Sheet1!O122="있다",1,2)</f>
        <v>1</v>
      </c>
      <c r="AE123">
        <f>Sheet1!P122</f>
        <v>5</v>
      </c>
      <c r="AF123" s="2" t="s">
        <v>882</v>
      </c>
      <c r="AG123" t="s">
        <v>883</v>
      </c>
      <c r="AH123">
        <f>IF(ISNUMBER(SEARCH("주변 사람들의 소식",Sheet1!$Q122)),1,0)</f>
        <v>1</v>
      </c>
      <c r="AI123">
        <f>IF(ISNUMBER(SEARCH("관심 분야에 대한 소식",Sheet1!$Q122)),1,0)</f>
        <v>1</v>
      </c>
      <c r="AJ123">
        <f>IF(ISNUMBER(SEARCH("관심 분야는 아니지만 사회적 이슈에 대한 소식",Sheet1!$Q122)),1,0)</f>
        <v>1</v>
      </c>
      <c r="AK123">
        <f>IF(ISNUMBER(SEARCH("업무와 관련된 소식",Sheet1!$Q122)),1,0)</f>
        <v>1</v>
      </c>
      <c r="AL123">
        <f t="shared" si="8"/>
        <v>1</v>
      </c>
      <c r="AM123">
        <f>Sheet1!R122</f>
        <v>4</v>
      </c>
      <c r="AN123" t="s">
        <v>896</v>
      </c>
      <c r="AO123" t="s">
        <v>897</v>
      </c>
      <c r="AP123">
        <f>IF(ISNUMBER(SEARCH("오프라인에서의 친구 관계와 같다",Sheet1!$S122)),1,0)</f>
        <v>0</v>
      </c>
      <c r="AQ123">
        <f>IF(ISNUMBER(SEARCH("오프라인에서의 친구와는 다르지만 친밀감을 나누는 관계이다",Sheet1!$S122)),1,0)</f>
        <v>1</v>
      </c>
      <c r="AR123">
        <f>IF(ISNUMBER(SEARCH("새로운 정보나 글을 주고 받는 관계이다",Sheet1!$S122)),1,0)</f>
        <v>1</v>
      </c>
      <c r="AS123">
        <f>IF(ISNUMBER(SEARCH("단지 친구 신청과 수락으로 이루어진 형식적인 관계이다",Sheet1!$S122)),1,0)</f>
        <v>0</v>
      </c>
      <c r="AT123">
        <f>IF(ISNUMBER(SEARCH("아무 관계도 아니다",Sheet1!$S122)),1,0)</f>
        <v>0</v>
      </c>
      <c r="AU123">
        <f t="shared" si="9"/>
        <v>1</v>
      </c>
      <c r="AV123">
        <v>5</v>
      </c>
      <c r="AW123" t="s">
        <v>481</v>
      </c>
      <c r="AX123">
        <f>IF(ISNUMBER(SEARCH("미투데이 서비스 이용은 정보를 얻기 위함이다",Sheet1!$T122)),1,0)</f>
        <v>0</v>
      </c>
      <c r="AY123">
        <f>IF(ISNUMBER(SEARCH("미투데이 서비스 이용은 오락을 추구하기 위함이다",Sheet1!$T122)),1,0)</f>
        <v>0</v>
      </c>
      <c r="AZ123">
        <f>IF(ISNUMBER(SEARCH("미투데이 서비스 이용은 대인관계 형성과 확충을 위함이다",Sheet1!$T122)),1,0)</f>
        <v>0</v>
      </c>
      <c r="BA123">
        <f>IF(ISNUMBER(SEARCH("미투데이 서비스 이용은  직장(혹은 특정 그룹) 내 커뮤니케이션을 위함이다",Sheet1!$T122)),1,0)</f>
        <v>0</v>
      </c>
      <c r="BB123">
        <f t="shared" si="10"/>
        <v>1</v>
      </c>
      <c r="BC123">
        <f>Sheet1!U122</f>
        <v>4</v>
      </c>
      <c r="BD123">
        <f>Sheet1!V122</f>
        <v>4</v>
      </c>
      <c r="BE123">
        <f>Sheet1!W122</f>
        <v>5</v>
      </c>
      <c r="BF123">
        <f>Sheet1!X122</f>
        <v>6</v>
      </c>
      <c r="BG123">
        <f>Sheet1!Y122</f>
        <v>5</v>
      </c>
      <c r="BH123">
        <f>Sheet1!Z122</f>
        <v>7</v>
      </c>
      <c r="BI123">
        <f>Sheet1!AA122</f>
        <v>5</v>
      </c>
      <c r="BJ123">
        <f>Sheet1!AB122</f>
        <v>5</v>
      </c>
      <c r="BK123">
        <f>Sheet1!AC122</f>
        <v>7</v>
      </c>
      <c r="BL123">
        <f>Sheet1!AD122</f>
        <v>5</v>
      </c>
      <c r="BM123">
        <f>Sheet1!AE122</f>
        <v>4</v>
      </c>
      <c r="BN123">
        <f>Sheet1!AF122</f>
        <v>6</v>
      </c>
      <c r="BO123">
        <f>Sheet1!AG122</f>
        <v>7</v>
      </c>
      <c r="BP123">
        <f>Sheet1!AH122</f>
        <v>5</v>
      </c>
      <c r="BQ123">
        <f>Sheet1!AI122</f>
        <v>5</v>
      </c>
      <c r="BR123">
        <f>Sheet1!AJ122</f>
        <v>5</v>
      </c>
      <c r="BS123">
        <f>Sheet1!AK122</f>
        <v>7</v>
      </c>
      <c r="BT123">
        <f>Sheet1!AL122</f>
        <v>6</v>
      </c>
      <c r="BU123">
        <f>Sheet1!AM122</f>
        <v>6</v>
      </c>
      <c r="BV123">
        <f>Sheet1!AN122</f>
        <v>6</v>
      </c>
      <c r="BW123">
        <f>Sheet1!AO122</f>
        <v>4</v>
      </c>
      <c r="BX123">
        <f>Sheet1!AP122</f>
        <v>5</v>
      </c>
      <c r="BY123">
        <f>Sheet1!AQ122</f>
        <v>7</v>
      </c>
      <c r="BZ123">
        <f>Sheet1!AR122</f>
        <v>6</v>
      </c>
      <c r="CA123">
        <f>Sheet1!AS122</f>
        <v>4</v>
      </c>
      <c r="CB123">
        <f>Sheet1!AT122</f>
        <v>5</v>
      </c>
      <c r="CC123">
        <f>Sheet1!AU122</f>
        <v>6</v>
      </c>
      <c r="CD123">
        <f>Sheet1!AV122</f>
        <v>7</v>
      </c>
      <c r="CE123">
        <f>Sheet1!AW122</f>
        <v>5</v>
      </c>
      <c r="CF123">
        <f>Sheet1!AX122</f>
        <v>1</v>
      </c>
      <c r="CG123">
        <f>Sheet1!AY122</f>
        <v>1</v>
      </c>
      <c r="CH123">
        <f>Sheet1!AZ122</f>
        <v>4</v>
      </c>
      <c r="CI123">
        <f>Sheet1!BA122</f>
        <v>7</v>
      </c>
      <c r="CJ123">
        <f>Sheet1!BB122</f>
        <v>7</v>
      </c>
      <c r="CK123">
        <f>Sheet1!BC122</f>
        <v>6</v>
      </c>
      <c r="CL123">
        <f>Sheet1!BD122</f>
        <v>6</v>
      </c>
      <c r="CM123">
        <f>Sheet1!BE122</f>
        <v>6</v>
      </c>
      <c r="CN123">
        <f>Sheet1!BF122</f>
        <v>6</v>
      </c>
      <c r="CO123">
        <f>Sheet1!BG122</f>
        <v>7</v>
      </c>
      <c r="CP123">
        <f>Sheet1!BH122</f>
        <v>7</v>
      </c>
      <c r="CQ123">
        <f>Sheet1!BI122</f>
        <v>7</v>
      </c>
      <c r="CR123">
        <f>Sheet1!BJ122</f>
        <v>7</v>
      </c>
      <c r="CS123">
        <f>Sheet1!BK122</f>
        <v>1</v>
      </c>
      <c r="CT123">
        <f>Sheet1!BL122</f>
        <v>2</v>
      </c>
    </row>
    <row r="124" spans="1:98">
      <c r="A124">
        <f>Sheet1!A123</f>
        <v>123</v>
      </c>
      <c r="B124" t="str">
        <f>Sheet1!B123</f>
        <v>9/30/2009 0:15:01</v>
      </c>
      <c r="C124" t="str">
        <f>Sheet1!E123</f>
        <v>(0)71231</v>
      </c>
      <c r="D124" t="str">
        <f t="shared" si="12"/>
        <v>???</v>
      </c>
      <c r="E124">
        <f>Sheet1!F123</f>
        <v>29</v>
      </c>
      <c r="F124">
        <f>VLOOKUP(Sheet1!G123,Sheet3!$B$1:$C$2,2,FALSE)</f>
        <v>2</v>
      </c>
      <c r="G124">
        <f>VLOOKUP(Sheet1!H123,Sheet3!$B$52:$C$74,2,0)</f>
        <v>14</v>
      </c>
      <c r="H124">
        <f>VLOOKUP(Sheet1!I123,Sheet3!$B$5:$C$9,2,FALSE)</f>
        <v>5</v>
      </c>
      <c r="I124">
        <v>1</v>
      </c>
      <c r="K124">
        <f>Sheet1!K123</f>
        <v>10</v>
      </c>
      <c r="L124">
        <f>Sheet1!L123</f>
        <v>20</v>
      </c>
      <c r="M124" s="2">
        <v>6</v>
      </c>
      <c r="N124">
        <f>IF(ISNUMBER(SEARCH("습관적으로",Sheet1!$M123)),1,0)</f>
        <v>0</v>
      </c>
      <c r="O124">
        <f>IF(ISNUMBER(SEARCH("나에 대해 알리고 싶어서",Sheet1!$M123)),1,0)</f>
        <v>0</v>
      </c>
      <c r="P124">
        <f>IF(ISNUMBER(SEARCH("새로운 소식을 알리고 싶어서",Sheet1!$M123)),1,0)</f>
        <v>0</v>
      </c>
      <c r="Q124">
        <f>IF(ISNUMBER(SEARCH("주변 사람들과 관계 맺고 싶어서",Sheet1!$M123)),1,0)</f>
        <v>0</v>
      </c>
      <c r="R124">
        <f>IF(ISNUMBER(SEARCH("다른 사람들과 감정을 공유하고 싶어서",Sheet1!$M123)),1,0)</f>
        <v>0</v>
      </c>
      <c r="S124">
        <f>IF(ISNUMBER(SEARCH("재미있어서",Sheet1!$M123)),1,0)</f>
        <v>1</v>
      </c>
      <c r="T124">
        <f t="shared" si="11"/>
        <v>0</v>
      </c>
      <c r="V124" s="2">
        <v>1</v>
      </c>
      <c r="X124">
        <f>IF(ISNUMBER(SEARCH("me2day 웹페이지",Sheet1!$N123)),1,0)</f>
        <v>1</v>
      </c>
      <c r="Y124">
        <f>IF(ISNUMBER(SEARCH("핸드폰",Sheet1!$N123)),1,0)</f>
        <v>0</v>
      </c>
      <c r="Z124">
        <f>IF(ISNUMBER(SEARCH("블로그",Sheet1!$N123)),1,0)</f>
        <v>0</v>
      </c>
      <c r="AA124">
        <f>IF(ISNUMBER(SEARCH("개인 포탈 서비스",Sheet1!$N123)),1,0)</f>
        <v>0</v>
      </c>
      <c r="AB124">
        <f>IF(ISNUMBER(SEARCH("me2day 어플리케이션",Sheet1!$N123)),1,0)</f>
        <v>0</v>
      </c>
      <c r="AC124">
        <f t="shared" si="7"/>
        <v>0</v>
      </c>
      <c r="AD124">
        <f>IF(Sheet1!O123="있다",1,2)</f>
        <v>1</v>
      </c>
      <c r="AE124">
        <f>Sheet1!P123</f>
        <v>7</v>
      </c>
      <c r="AF124" s="2">
        <v>1</v>
      </c>
      <c r="AH124">
        <f>IF(ISNUMBER(SEARCH("주변 사람들의 소식",Sheet1!$Q123)),1,0)</f>
        <v>1</v>
      </c>
      <c r="AI124">
        <f>IF(ISNUMBER(SEARCH("관심 분야에 대한 소식",Sheet1!$Q123)),1,0)</f>
        <v>0</v>
      </c>
      <c r="AJ124">
        <f>IF(ISNUMBER(SEARCH("관심 분야는 아니지만 사회적 이슈에 대한 소식",Sheet1!$Q123)),1,0)</f>
        <v>0</v>
      </c>
      <c r="AK124">
        <f>IF(ISNUMBER(SEARCH("업무와 관련된 소식",Sheet1!$Q123)),1,0)</f>
        <v>0</v>
      </c>
      <c r="AL124">
        <f t="shared" si="8"/>
        <v>0</v>
      </c>
      <c r="AM124">
        <f>Sheet1!R123</f>
        <v>5</v>
      </c>
      <c r="AN124">
        <v>2</v>
      </c>
      <c r="AP124">
        <f>IF(ISNUMBER(SEARCH("오프라인에서의 친구 관계와 같다",Sheet1!$S123)),1,0)</f>
        <v>0</v>
      </c>
      <c r="AQ124">
        <f>IF(ISNUMBER(SEARCH("오프라인에서의 친구와는 다르지만 친밀감을 나누는 관계이다",Sheet1!$S123)),1,0)</f>
        <v>1</v>
      </c>
      <c r="AR124">
        <f>IF(ISNUMBER(SEARCH("새로운 정보나 글을 주고 받는 관계이다",Sheet1!$S123)),1,0)</f>
        <v>0</v>
      </c>
      <c r="AS124">
        <f>IF(ISNUMBER(SEARCH("단지 친구 신청과 수락으로 이루어진 형식적인 관계이다",Sheet1!$S123)),1,0)</f>
        <v>0</v>
      </c>
      <c r="AT124">
        <f>IF(ISNUMBER(SEARCH("아무 관계도 아니다",Sheet1!$S123)),1,0)</f>
        <v>0</v>
      </c>
      <c r="AU124">
        <f t="shared" si="9"/>
        <v>0</v>
      </c>
      <c r="AV124">
        <v>3</v>
      </c>
      <c r="AX124">
        <f>IF(ISNUMBER(SEARCH("미투데이 서비스 이용은 정보를 얻기 위함이다",Sheet1!$T123)),1,0)</f>
        <v>0</v>
      </c>
      <c r="AY124">
        <f>IF(ISNUMBER(SEARCH("미투데이 서비스 이용은 오락을 추구하기 위함이다",Sheet1!$T123)),1,0)</f>
        <v>0</v>
      </c>
      <c r="AZ124">
        <f>IF(ISNUMBER(SEARCH("미투데이 서비스 이용은 대인관계 형성과 확충을 위함이다",Sheet1!$T123)),1,0)</f>
        <v>1</v>
      </c>
      <c r="BA124">
        <f>IF(ISNUMBER(SEARCH("미투데이 서비스 이용은  직장(혹은 특정 그룹) 내 커뮤니케이션을 위함이다",Sheet1!$T123)),1,0)</f>
        <v>0</v>
      </c>
      <c r="BB124">
        <f t="shared" si="10"/>
        <v>0</v>
      </c>
      <c r="BC124">
        <f>Sheet1!U123</f>
        <v>7</v>
      </c>
      <c r="BD124">
        <f>Sheet1!V123</f>
        <v>6</v>
      </c>
      <c r="BE124">
        <f>Sheet1!W123</f>
        <v>5</v>
      </c>
      <c r="BF124">
        <f>Sheet1!X123</f>
        <v>6</v>
      </c>
      <c r="BG124">
        <f>Sheet1!Y123</f>
        <v>4</v>
      </c>
      <c r="BH124">
        <f>Sheet1!Z123</f>
        <v>5</v>
      </c>
      <c r="BI124">
        <f>Sheet1!AA123</f>
        <v>3</v>
      </c>
      <c r="BJ124">
        <f>Sheet1!AB123</f>
        <v>4</v>
      </c>
      <c r="BK124">
        <f>Sheet1!AC123</f>
        <v>5</v>
      </c>
      <c r="BL124">
        <f>Sheet1!AD123</f>
        <v>6</v>
      </c>
      <c r="BM124">
        <f>Sheet1!AE123</f>
        <v>6</v>
      </c>
      <c r="BN124">
        <f>Sheet1!AF123</f>
        <v>6</v>
      </c>
      <c r="BO124">
        <f>Sheet1!AG123</f>
        <v>7</v>
      </c>
      <c r="BP124">
        <f>Sheet1!AH123</f>
        <v>7</v>
      </c>
      <c r="BQ124">
        <f>Sheet1!AI123</f>
        <v>7</v>
      </c>
      <c r="BR124">
        <f>Sheet1!AJ123</f>
        <v>7</v>
      </c>
      <c r="BS124">
        <f>Sheet1!AK123</f>
        <v>7</v>
      </c>
      <c r="BT124">
        <f>Sheet1!AL123</f>
        <v>7</v>
      </c>
      <c r="BU124">
        <f>Sheet1!AM123</f>
        <v>6</v>
      </c>
      <c r="BV124">
        <f>Sheet1!AN123</f>
        <v>5</v>
      </c>
      <c r="BW124">
        <f>Sheet1!AO123</f>
        <v>6</v>
      </c>
      <c r="BX124">
        <f>Sheet1!AP123</f>
        <v>6</v>
      </c>
      <c r="BY124">
        <f>Sheet1!AQ123</f>
        <v>7</v>
      </c>
      <c r="BZ124">
        <f>Sheet1!AR123</f>
        <v>7</v>
      </c>
      <c r="CA124">
        <f>Sheet1!AS123</f>
        <v>7</v>
      </c>
      <c r="CB124">
        <f>Sheet1!AT123</f>
        <v>7</v>
      </c>
      <c r="CC124">
        <f>Sheet1!AU123</f>
        <v>4</v>
      </c>
      <c r="CD124">
        <f>Sheet1!AV123</f>
        <v>7</v>
      </c>
      <c r="CE124">
        <f>Sheet1!AW123</f>
        <v>7</v>
      </c>
      <c r="CF124">
        <f>Sheet1!AX123</f>
        <v>4</v>
      </c>
      <c r="CG124">
        <f>Sheet1!AY123</f>
        <v>6</v>
      </c>
      <c r="CH124">
        <f>Sheet1!AZ123</f>
        <v>6</v>
      </c>
      <c r="CI124">
        <f>Sheet1!BA123</f>
        <v>5</v>
      </c>
      <c r="CJ124">
        <f>Sheet1!BB123</f>
        <v>6</v>
      </c>
      <c r="CK124">
        <f>Sheet1!BC123</f>
        <v>6</v>
      </c>
      <c r="CL124">
        <f>Sheet1!BD123</f>
        <v>7</v>
      </c>
      <c r="CM124">
        <f>Sheet1!BE123</f>
        <v>7</v>
      </c>
      <c r="CN124">
        <f>Sheet1!BF123</f>
        <v>7</v>
      </c>
      <c r="CO124">
        <f>Sheet1!BG123</f>
        <v>7</v>
      </c>
      <c r="CP124">
        <f>Sheet1!BH123</f>
        <v>7</v>
      </c>
      <c r="CQ124">
        <f>Sheet1!BI123</f>
        <v>7</v>
      </c>
      <c r="CR124">
        <f>Sheet1!BJ123</f>
        <v>7</v>
      </c>
      <c r="CS124">
        <f>Sheet1!BK123</f>
        <v>3</v>
      </c>
      <c r="CT124">
        <f>Sheet1!BL123</f>
        <v>4</v>
      </c>
    </row>
    <row r="125" spans="1:98">
      <c r="A125">
        <f>Sheet1!A124</f>
        <v>124</v>
      </c>
      <c r="B125" t="str">
        <f>Sheet1!B124</f>
        <v>9/30/2009 0:18:59</v>
      </c>
      <c r="C125" t="str">
        <f>Sheet1!E124</f>
        <v>serapp</v>
      </c>
      <c r="D125" t="str">
        <f t="shared" si="12"/>
        <v>serapp</v>
      </c>
      <c r="E125">
        <f>Sheet1!F124</f>
        <v>28</v>
      </c>
      <c r="F125">
        <f>VLOOKUP(Sheet1!G124,Sheet3!$B$1:$C$2,2,FALSE)</f>
        <v>1</v>
      </c>
      <c r="G125">
        <f>VLOOKUP(Sheet1!H124,Sheet3!$B$52:$C$74,2,0)</f>
        <v>10</v>
      </c>
      <c r="H125">
        <f>VLOOKUP(Sheet1!I124,Sheet3!$B$5:$C$9,2,FALSE)</f>
        <v>5</v>
      </c>
      <c r="I125">
        <v>6</v>
      </c>
      <c r="J125" t="s">
        <v>486</v>
      </c>
      <c r="K125">
        <f>Sheet1!K124</f>
        <v>20</v>
      </c>
      <c r="L125">
        <f>Sheet1!L124</f>
        <v>300</v>
      </c>
      <c r="M125" s="2" t="s">
        <v>799</v>
      </c>
      <c r="N125">
        <f>IF(ISNUMBER(SEARCH("습관적으로",Sheet1!$M124)),1,0)</f>
        <v>0</v>
      </c>
      <c r="O125">
        <f>IF(ISNUMBER(SEARCH("나에 대해 알리고 싶어서",Sheet1!$M124)),1,0)</f>
        <v>0</v>
      </c>
      <c r="P125">
        <f>IF(ISNUMBER(SEARCH("새로운 소식을 알리고 싶어서",Sheet1!$M124)),1,0)</f>
        <v>0</v>
      </c>
      <c r="Q125">
        <f>IF(ISNUMBER(SEARCH("주변 사람들과 관계 맺고 싶어서",Sheet1!$M124)),1,0)</f>
        <v>0</v>
      </c>
      <c r="R125">
        <f>IF(ISNUMBER(SEARCH("다른 사람들과 감정을 공유하고 싶어서",Sheet1!$M124)),1,0)</f>
        <v>1</v>
      </c>
      <c r="S125">
        <f>IF(ISNUMBER(SEARCH("재미있어서",Sheet1!$M124)),1,0)</f>
        <v>1</v>
      </c>
      <c r="T125">
        <f t="shared" si="11"/>
        <v>1</v>
      </c>
      <c r="U125" t="s">
        <v>801</v>
      </c>
      <c r="V125" s="2" t="s">
        <v>877</v>
      </c>
      <c r="X125">
        <f>IF(ISNUMBER(SEARCH("me2day 웹페이지",Sheet1!$N124)),1,0)</f>
        <v>1</v>
      </c>
      <c r="Y125">
        <f>IF(ISNUMBER(SEARCH("핸드폰",Sheet1!$N124)),1,0)</f>
        <v>1</v>
      </c>
      <c r="Z125">
        <f>IF(ISNUMBER(SEARCH("블로그",Sheet1!$N124)),1,0)</f>
        <v>0</v>
      </c>
      <c r="AA125">
        <f>IF(ISNUMBER(SEARCH("개인 포탈 서비스",Sheet1!$N124)),1,0)</f>
        <v>0</v>
      </c>
      <c r="AB125">
        <f>IF(ISNUMBER(SEARCH("me2day 어플리케이션",Sheet1!$N124)),1,0)</f>
        <v>0</v>
      </c>
      <c r="AC125">
        <f t="shared" si="7"/>
        <v>0</v>
      </c>
      <c r="AD125">
        <f>IF(Sheet1!O124="있다",1,2)</f>
        <v>1</v>
      </c>
      <c r="AE125">
        <f>Sheet1!P124</f>
        <v>7</v>
      </c>
      <c r="AF125" s="2" t="s">
        <v>786</v>
      </c>
      <c r="AH125">
        <f>IF(ISNUMBER(SEARCH("주변 사람들의 소식",Sheet1!$Q124)),1,0)</f>
        <v>1</v>
      </c>
      <c r="AI125">
        <f>IF(ISNUMBER(SEARCH("관심 분야에 대한 소식",Sheet1!$Q124)),1,0)</f>
        <v>0</v>
      </c>
      <c r="AJ125">
        <f>IF(ISNUMBER(SEARCH("관심 분야는 아니지만 사회적 이슈에 대한 소식",Sheet1!$Q124)),1,0)</f>
        <v>1</v>
      </c>
      <c r="AK125">
        <f>IF(ISNUMBER(SEARCH("업무와 관련된 소식",Sheet1!$Q124)),1,0)</f>
        <v>0</v>
      </c>
      <c r="AL125">
        <f t="shared" si="8"/>
        <v>0</v>
      </c>
      <c r="AM125">
        <f>Sheet1!R124</f>
        <v>5</v>
      </c>
      <c r="AN125">
        <v>2</v>
      </c>
      <c r="AP125">
        <f>IF(ISNUMBER(SEARCH("오프라인에서의 친구 관계와 같다",Sheet1!$S124)),1,0)</f>
        <v>0</v>
      </c>
      <c r="AQ125">
        <f>IF(ISNUMBER(SEARCH("오프라인에서의 친구와는 다르지만 친밀감을 나누는 관계이다",Sheet1!$S124)),1,0)</f>
        <v>1</v>
      </c>
      <c r="AR125">
        <f>IF(ISNUMBER(SEARCH("새로운 정보나 글을 주고 받는 관계이다",Sheet1!$S124)),1,0)</f>
        <v>0</v>
      </c>
      <c r="AS125">
        <f>IF(ISNUMBER(SEARCH("단지 친구 신청과 수락으로 이루어진 형식적인 관계이다",Sheet1!$S124)),1,0)</f>
        <v>0</v>
      </c>
      <c r="AT125">
        <f>IF(ISNUMBER(SEARCH("아무 관계도 아니다",Sheet1!$S124)),1,0)</f>
        <v>0</v>
      </c>
      <c r="AU125">
        <f t="shared" si="9"/>
        <v>0</v>
      </c>
      <c r="AV125" t="s">
        <v>876</v>
      </c>
      <c r="AX125">
        <f>IF(ISNUMBER(SEARCH("미투데이 서비스 이용은 정보를 얻기 위함이다",Sheet1!$T124)),1,0)</f>
        <v>0</v>
      </c>
      <c r="AY125">
        <f>IF(ISNUMBER(SEARCH("미투데이 서비스 이용은 오락을 추구하기 위함이다",Sheet1!$T124)),1,0)</f>
        <v>1</v>
      </c>
      <c r="AZ125">
        <f>IF(ISNUMBER(SEARCH("미투데이 서비스 이용은 대인관계 형성과 확충을 위함이다",Sheet1!$T124)),1,0)</f>
        <v>1</v>
      </c>
      <c r="BA125">
        <f>IF(ISNUMBER(SEARCH("미투데이 서비스 이용은  직장(혹은 특정 그룹) 내 커뮤니케이션을 위함이다",Sheet1!$T124)),1,0)</f>
        <v>0</v>
      </c>
      <c r="BB125">
        <f t="shared" si="10"/>
        <v>0</v>
      </c>
      <c r="BC125">
        <f>Sheet1!U124</f>
        <v>3</v>
      </c>
      <c r="BD125">
        <f>Sheet1!V124</f>
        <v>5</v>
      </c>
      <c r="BE125">
        <f>Sheet1!W124</f>
        <v>2</v>
      </c>
      <c r="BF125">
        <f>Sheet1!X124</f>
        <v>2</v>
      </c>
      <c r="BG125">
        <f>Sheet1!Y124</f>
        <v>5</v>
      </c>
      <c r="BH125">
        <f>Sheet1!Z124</f>
        <v>3</v>
      </c>
      <c r="BI125">
        <f>Sheet1!AA124</f>
        <v>4</v>
      </c>
      <c r="BJ125">
        <f>Sheet1!AB124</f>
        <v>3</v>
      </c>
      <c r="BK125">
        <f>Sheet1!AC124</f>
        <v>2</v>
      </c>
      <c r="BL125">
        <f>Sheet1!AD124</f>
        <v>2</v>
      </c>
      <c r="BM125">
        <f>Sheet1!AE124</f>
        <v>6</v>
      </c>
      <c r="BN125">
        <f>Sheet1!AF124</f>
        <v>6</v>
      </c>
      <c r="BO125">
        <f>Sheet1!AG124</f>
        <v>5</v>
      </c>
      <c r="BP125">
        <f>Sheet1!AH124</f>
        <v>6</v>
      </c>
      <c r="BQ125">
        <f>Sheet1!AI124</f>
        <v>7</v>
      </c>
      <c r="BR125">
        <f>Sheet1!AJ124</f>
        <v>4</v>
      </c>
      <c r="BS125">
        <f>Sheet1!AK124</f>
        <v>6</v>
      </c>
      <c r="BT125">
        <f>Sheet1!AL124</f>
        <v>6</v>
      </c>
      <c r="BU125">
        <f>Sheet1!AM124</f>
        <v>7</v>
      </c>
      <c r="BV125">
        <f>Sheet1!AN124</f>
        <v>2</v>
      </c>
      <c r="BW125">
        <f>Sheet1!AO124</f>
        <v>6</v>
      </c>
      <c r="BX125">
        <f>Sheet1!AP124</f>
        <v>6</v>
      </c>
      <c r="BY125">
        <f>Sheet1!AQ124</f>
        <v>6</v>
      </c>
      <c r="BZ125">
        <f>Sheet1!AR124</f>
        <v>6</v>
      </c>
      <c r="CA125">
        <f>Sheet1!AS124</f>
        <v>6</v>
      </c>
      <c r="CB125">
        <f>Sheet1!AT124</f>
        <v>5</v>
      </c>
      <c r="CC125">
        <f>Sheet1!AU124</f>
        <v>6</v>
      </c>
      <c r="CD125">
        <f>Sheet1!AV124</f>
        <v>7</v>
      </c>
      <c r="CE125">
        <f>Sheet1!AW124</f>
        <v>6</v>
      </c>
      <c r="CF125">
        <f>Sheet1!AX124</f>
        <v>5</v>
      </c>
      <c r="CG125">
        <f>Sheet1!AY124</f>
        <v>2</v>
      </c>
      <c r="CH125">
        <f>Sheet1!AZ124</f>
        <v>6</v>
      </c>
      <c r="CI125">
        <f>Sheet1!BA124</f>
        <v>4</v>
      </c>
      <c r="CJ125">
        <f>Sheet1!BB124</f>
        <v>6</v>
      </c>
      <c r="CK125">
        <f>Sheet1!BC124</f>
        <v>4</v>
      </c>
      <c r="CL125">
        <f>Sheet1!BD124</f>
        <v>5</v>
      </c>
      <c r="CM125">
        <f>Sheet1!BE124</f>
        <v>4</v>
      </c>
      <c r="CN125">
        <f>Sheet1!BF124</f>
        <v>3</v>
      </c>
      <c r="CO125">
        <f>Sheet1!BG124</f>
        <v>7</v>
      </c>
      <c r="CP125">
        <f>Sheet1!BH124</f>
        <v>7</v>
      </c>
      <c r="CQ125">
        <f>Sheet1!BI124</f>
        <v>7</v>
      </c>
      <c r="CR125">
        <f>Sheet1!BJ124</f>
        <v>7</v>
      </c>
      <c r="CS125">
        <f>Sheet1!BK124</f>
        <v>3</v>
      </c>
      <c r="CT125">
        <f>Sheet1!BL124</f>
        <v>2</v>
      </c>
    </row>
    <row r="126" spans="1:98">
      <c r="A126">
        <f>Sheet1!A125</f>
        <v>125</v>
      </c>
      <c r="B126" t="str">
        <f>Sheet1!B125</f>
        <v>9/30/2009 0:22:09</v>
      </c>
      <c r="C126" t="str">
        <f>Sheet1!E125</f>
        <v>hat0422</v>
      </c>
      <c r="D126" t="str">
        <f t="shared" si="12"/>
        <v>hat0422</v>
      </c>
      <c r="E126">
        <f>Sheet1!F125</f>
        <v>19</v>
      </c>
      <c r="F126">
        <f>VLOOKUP(Sheet1!G125,Sheet3!$B$1:$C$2,2,FALSE)</f>
        <v>1</v>
      </c>
      <c r="G126">
        <f>VLOOKUP(Sheet1!H125,Sheet3!$B$52:$C$74,2,0)</f>
        <v>2</v>
      </c>
      <c r="H126">
        <f>VLOOKUP(Sheet1!I125,Sheet3!$B$5:$C$9,2,FALSE)</f>
        <v>2</v>
      </c>
      <c r="I126">
        <v>3</v>
      </c>
      <c r="K126">
        <f>Sheet1!K125</f>
        <v>5</v>
      </c>
      <c r="L126">
        <f>Sheet1!L125</f>
        <v>20</v>
      </c>
      <c r="M126" s="2" t="s">
        <v>786</v>
      </c>
      <c r="N126">
        <f>IF(ISNUMBER(SEARCH("습관적으로",Sheet1!$M125)),1,0)</f>
        <v>1</v>
      </c>
      <c r="O126">
        <f>IF(ISNUMBER(SEARCH("나에 대해 알리고 싶어서",Sheet1!$M125)),1,0)</f>
        <v>0</v>
      </c>
      <c r="P126">
        <f>IF(ISNUMBER(SEARCH("새로운 소식을 알리고 싶어서",Sheet1!$M125)),1,0)</f>
        <v>1</v>
      </c>
      <c r="Q126">
        <f>IF(ISNUMBER(SEARCH("주변 사람들과 관계 맺고 싶어서",Sheet1!$M125)),1,0)</f>
        <v>0</v>
      </c>
      <c r="R126">
        <f>IF(ISNUMBER(SEARCH("다른 사람들과 감정을 공유하고 싶어서",Sheet1!$M125)),1,0)</f>
        <v>0</v>
      </c>
      <c r="S126">
        <f>IF(ISNUMBER(SEARCH("재미있어서",Sheet1!$M125)),1,0)</f>
        <v>0</v>
      </c>
      <c r="T126">
        <f t="shared" si="11"/>
        <v>0</v>
      </c>
      <c r="V126" s="2">
        <v>1</v>
      </c>
      <c r="X126">
        <f>IF(ISNUMBER(SEARCH("me2day 웹페이지",Sheet1!$N125)),1,0)</f>
        <v>1</v>
      </c>
      <c r="Y126">
        <f>IF(ISNUMBER(SEARCH("핸드폰",Sheet1!$N125)),1,0)</f>
        <v>0</v>
      </c>
      <c r="Z126">
        <f>IF(ISNUMBER(SEARCH("블로그",Sheet1!$N125)),1,0)</f>
        <v>0</v>
      </c>
      <c r="AA126">
        <f>IF(ISNUMBER(SEARCH("개인 포탈 서비스",Sheet1!$N125)),1,0)</f>
        <v>0</v>
      </c>
      <c r="AB126">
        <f>IF(ISNUMBER(SEARCH("me2day 어플리케이션",Sheet1!$N125)),1,0)</f>
        <v>0</v>
      </c>
      <c r="AC126">
        <f t="shared" si="7"/>
        <v>0</v>
      </c>
      <c r="AD126">
        <f>IF(Sheet1!O125="있다",1,2)</f>
        <v>1</v>
      </c>
      <c r="AE126">
        <f>Sheet1!P125</f>
        <v>5</v>
      </c>
      <c r="AF126" s="2" t="s">
        <v>876</v>
      </c>
      <c r="AH126">
        <f>IF(ISNUMBER(SEARCH("주변 사람들의 소식",Sheet1!$Q125)),1,0)</f>
        <v>0</v>
      </c>
      <c r="AI126">
        <f>IF(ISNUMBER(SEARCH("관심 분야에 대한 소식",Sheet1!$Q125)),1,0)</f>
        <v>1</v>
      </c>
      <c r="AJ126">
        <f>IF(ISNUMBER(SEARCH("관심 분야는 아니지만 사회적 이슈에 대한 소식",Sheet1!$Q125)),1,0)</f>
        <v>1</v>
      </c>
      <c r="AK126">
        <f>IF(ISNUMBER(SEARCH("업무와 관련된 소식",Sheet1!$Q125)),1,0)</f>
        <v>0</v>
      </c>
      <c r="AL126">
        <f t="shared" si="8"/>
        <v>0</v>
      </c>
      <c r="AM126">
        <f>Sheet1!R125</f>
        <v>5</v>
      </c>
      <c r="AN126" t="s">
        <v>876</v>
      </c>
      <c r="AP126">
        <f>IF(ISNUMBER(SEARCH("오프라인에서의 친구 관계와 같다",Sheet1!$S125)),1,0)</f>
        <v>0</v>
      </c>
      <c r="AQ126">
        <f>IF(ISNUMBER(SEARCH("오프라인에서의 친구와는 다르지만 친밀감을 나누는 관계이다",Sheet1!$S125)),1,0)</f>
        <v>1</v>
      </c>
      <c r="AR126">
        <f>IF(ISNUMBER(SEARCH("새로운 정보나 글을 주고 받는 관계이다",Sheet1!$S125)),1,0)</f>
        <v>1</v>
      </c>
      <c r="AS126">
        <f>IF(ISNUMBER(SEARCH("단지 친구 신청과 수락으로 이루어진 형식적인 관계이다",Sheet1!$S125)),1,0)</f>
        <v>0</v>
      </c>
      <c r="AT126">
        <f>IF(ISNUMBER(SEARCH("아무 관계도 아니다",Sheet1!$S125)),1,0)</f>
        <v>0</v>
      </c>
      <c r="AU126">
        <f t="shared" si="9"/>
        <v>0</v>
      </c>
      <c r="AV126" t="s">
        <v>815</v>
      </c>
      <c r="AX126">
        <f>IF(ISNUMBER(SEARCH("미투데이 서비스 이용은 정보를 얻기 위함이다",Sheet1!$T125)),1,0)</f>
        <v>1</v>
      </c>
      <c r="AY126">
        <f>IF(ISNUMBER(SEARCH("미투데이 서비스 이용은 오락을 추구하기 위함이다",Sheet1!$T125)),1,0)</f>
        <v>0</v>
      </c>
      <c r="AZ126">
        <f>IF(ISNUMBER(SEARCH("미투데이 서비스 이용은 대인관계 형성과 확충을 위함이다",Sheet1!$T125)),1,0)</f>
        <v>0</v>
      </c>
      <c r="BA126">
        <f>IF(ISNUMBER(SEARCH("미투데이 서비스 이용은  직장(혹은 특정 그룹) 내 커뮤니케이션을 위함이다",Sheet1!$T125)),1,0)</f>
        <v>1</v>
      </c>
      <c r="BB126">
        <f t="shared" si="10"/>
        <v>0</v>
      </c>
      <c r="BC126">
        <f>Sheet1!U125</f>
        <v>4</v>
      </c>
      <c r="BD126">
        <f>Sheet1!V125</f>
        <v>5</v>
      </c>
      <c r="BE126">
        <f>Sheet1!W125</f>
        <v>5</v>
      </c>
      <c r="BF126">
        <f>Sheet1!X125</f>
        <v>5</v>
      </c>
      <c r="BG126">
        <f>Sheet1!Y125</f>
        <v>5</v>
      </c>
      <c r="BH126">
        <f>Sheet1!Z125</f>
        <v>5</v>
      </c>
      <c r="BI126">
        <f>Sheet1!AA125</f>
        <v>4</v>
      </c>
      <c r="BJ126">
        <f>Sheet1!AB125</f>
        <v>5</v>
      </c>
      <c r="BK126">
        <f>Sheet1!AC125</f>
        <v>5</v>
      </c>
      <c r="BL126">
        <f>Sheet1!AD125</f>
        <v>4</v>
      </c>
      <c r="BM126">
        <f>Sheet1!AE125</f>
        <v>6</v>
      </c>
      <c r="BN126">
        <f>Sheet1!AF125</f>
        <v>4</v>
      </c>
      <c r="BO126">
        <f>Sheet1!AG125</f>
        <v>5</v>
      </c>
      <c r="BP126">
        <f>Sheet1!AH125</f>
        <v>6</v>
      </c>
      <c r="BQ126">
        <f>Sheet1!AI125</f>
        <v>6</v>
      </c>
      <c r="BR126">
        <f>Sheet1!AJ125</f>
        <v>5</v>
      </c>
      <c r="BS126">
        <f>Sheet1!AK125</f>
        <v>6</v>
      </c>
      <c r="BT126">
        <f>Sheet1!AL125</f>
        <v>6</v>
      </c>
      <c r="BU126">
        <f>Sheet1!AM125</f>
        <v>6</v>
      </c>
      <c r="BV126">
        <f>Sheet1!AN125</f>
        <v>3</v>
      </c>
      <c r="BW126">
        <f>Sheet1!AO125</f>
        <v>6</v>
      </c>
      <c r="BX126">
        <f>Sheet1!AP125</f>
        <v>5</v>
      </c>
      <c r="BY126">
        <f>Sheet1!AQ125</f>
        <v>6</v>
      </c>
      <c r="BZ126">
        <f>Sheet1!AR125</f>
        <v>5</v>
      </c>
      <c r="CA126">
        <f>Sheet1!AS125</f>
        <v>6</v>
      </c>
      <c r="CB126">
        <f>Sheet1!AT125</f>
        <v>5</v>
      </c>
      <c r="CC126">
        <f>Sheet1!AU125</f>
        <v>5</v>
      </c>
      <c r="CD126">
        <f>Sheet1!AV125</f>
        <v>6</v>
      </c>
      <c r="CE126">
        <f>Sheet1!AW125</f>
        <v>6</v>
      </c>
      <c r="CF126">
        <f>Sheet1!AX125</f>
        <v>4</v>
      </c>
      <c r="CG126">
        <f>Sheet1!AY125</f>
        <v>4</v>
      </c>
      <c r="CH126">
        <f>Sheet1!AZ125</f>
        <v>3</v>
      </c>
      <c r="CI126">
        <f>Sheet1!BA125</f>
        <v>5</v>
      </c>
      <c r="CJ126">
        <f>Sheet1!BB125</f>
        <v>5</v>
      </c>
      <c r="CK126">
        <f>Sheet1!BC125</f>
        <v>4</v>
      </c>
      <c r="CL126">
        <f>Sheet1!BD125</f>
        <v>4</v>
      </c>
      <c r="CM126">
        <f>Sheet1!BE125</f>
        <v>5</v>
      </c>
      <c r="CN126">
        <f>Sheet1!BF125</f>
        <v>4</v>
      </c>
      <c r="CO126">
        <f>Sheet1!BG125</f>
        <v>5</v>
      </c>
      <c r="CP126">
        <f>Sheet1!BH125</f>
        <v>5</v>
      </c>
      <c r="CQ126">
        <f>Sheet1!BI125</f>
        <v>5</v>
      </c>
      <c r="CR126">
        <f>Sheet1!BJ125</f>
        <v>5</v>
      </c>
      <c r="CS126">
        <f>Sheet1!BK125</f>
        <v>5</v>
      </c>
      <c r="CT126">
        <f>Sheet1!BL125</f>
        <v>5</v>
      </c>
    </row>
    <row r="127" spans="1:98">
      <c r="A127">
        <f>Sheet1!A126</f>
        <v>126</v>
      </c>
      <c r="B127" t="str">
        <f>Sheet1!B126</f>
        <v>9/30/2009 0:25:14</v>
      </c>
      <c r="C127" t="str">
        <f>Sheet1!E126</f>
        <v>bdc6776</v>
      </c>
      <c r="D127" t="str">
        <f t="shared" si="12"/>
        <v>bdc6776</v>
      </c>
      <c r="E127">
        <f>Sheet1!F126</f>
        <v>15</v>
      </c>
      <c r="F127">
        <f>VLOOKUP(Sheet1!G126,Sheet3!$B$1:$C$2,2,FALSE)</f>
        <v>2</v>
      </c>
      <c r="G127">
        <f>VLOOKUP(Sheet1!H126,Sheet3!$B$52:$C$74,2,0)</f>
        <v>4</v>
      </c>
      <c r="H127">
        <f>VLOOKUP(Sheet1!I126,Sheet3!$B$5:$C$9,2,FALSE)</f>
        <v>1</v>
      </c>
      <c r="I127">
        <v>5</v>
      </c>
      <c r="K127">
        <f>Sheet1!K126</f>
        <v>3</v>
      </c>
      <c r="L127">
        <f>Sheet1!L126</f>
        <v>5</v>
      </c>
      <c r="M127" s="2">
        <v>6</v>
      </c>
      <c r="N127">
        <f>IF(ISNUMBER(SEARCH("습관적으로",Sheet1!$M126)),1,0)</f>
        <v>0</v>
      </c>
      <c r="O127">
        <f>IF(ISNUMBER(SEARCH("나에 대해 알리고 싶어서",Sheet1!$M126)),1,0)</f>
        <v>0</v>
      </c>
      <c r="P127">
        <f>IF(ISNUMBER(SEARCH("새로운 소식을 알리고 싶어서",Sheet1!$M126)),1,0)</f>
        <v>0</v>
      </c>
      <c r="Q127">
        <f>IF(ISNUMBER(SEARCH("주변 사람들과 관계 맺고 싶어서",Sheet1!$M126)),1,0)</f>
        <v>0</v>
      </c>
      <c r="R127">
        <f>IF(ISNUMBER(SEARCH("다른 사람들과 감정을 공유하고 싶어서",Sheet1!$M126)),1,0)</f>
        <v>0</v>
      </c>
      <c r="S127">
        <f>IF(ISNUMBER(SEARCH("재미있어서",Sheet1!$M126)),1,0)</f>
        <v>1</v>
      </c>
      <c r="T127">
        <f t="shared" si="11"/>
        <v>0</v>
      </c>
      <c r="V127" s="2" t="s">
        <v>877</v>
      </c>
      <c r="X127">
        <f>IF(ISNUMBER(SEARCH("me2day 웹페이지",Sheet1!$N126)),1,0)</f>
        <v>1</v>
      </c>
      <c r="Y127">
        <f>IF(ISNUMBER(SEARCH("핸드폰",Sheet1!$N126)),1,0)</f>
        <v>1</v>
      </c>
      <c r="Z127">
        <f>IF(ISNUMBER(SEARCH("블로그",Sheet1!$N126)),1,0)</f>
        <v>0</v>
      </c>
      <c r="AA127">
        <f>IF(ISNUMBER(SEARCH("개인 포탈 서비스",Sheet1!$N126)),1,0)</f>
        <v>0</v>
      </c>
      <c r="AB127">
        <f>IF(ISNUMBER(SEARCH("me2day 어플리케이션",Sheet1!$N126)),1,0)</f>
        <v>0</v>
      </c>
      <c r="AC127">
        <f t="shared" si="7"/>
        <v>0</v>
      </c>
      <c r="AD127">
        <f>IF(Sheet1!O126="있다",1,2)</f>
        <v>1</v>
      </c>
      <c r="AE127">
        <f>Sheet1!P126</f>
        <v>5</v>
      </c>
      <c r="AF127" s="2">
        <v>1</v>
      </c>
      <c r="AH127">
        <f>IF(ISNUMBER(SEARCH("주변 사람들의 소식",Sheet1!$Q126)),1,0)</f>
        <v>1</v>
      </c>
      <c r="AI127">
        <f>IF(ISNUMBER(SEARCH("관심 분야에 대한 소식",Sheet1!$Q126)),1,0)</f>
        <v>0</v>
      </c>
      <c r="AJ127">
        <f>IF(ISNUMBER(SEARCH("관심 분야는 아니지만 사회적 이슈에 대한 소식",Sheet1!$Q126)),1,0)</f>
        <v>0</v>
      </c>
      <c r="AK127">
        <f>IF(ISNUMBER(SEARCH("업무와 관련된 소식",Sheet1!$Q126)),1,0)</f>
        <v>0</v>
      </c>
      <c r="AL127">
        <f t="shared" si="8"/>
        <v>0</v>
      </c>
      <c r="AM127">
        <f>Sheet1!R126</f>
        <v>4</v>
      </c>
      <c r="AN127">
        <v>2</v>
      </c>
      <c r="AP127">
        <f>IF(ISNUMBER(SEARCH("오프라인에서의 친구 관계와 같다",Sheet1!$S126)),1,0)</f>
        <v>0</v>
      </c>
      <c r="AQ127">
        <f>IF(ISNUMBER(SEARCH("오프라인에서의 친구와는 다르지만 친밀감을 나누는 관계이다",Sheet1!$S126)),1,0)</f>
        <v>1</v>
      </c>
      <c r="AR127">
        <f>IF(ISNUMBER(SEARCH("새로운 정보나 글을 주고 받는 관계이다",Sheet1!$S126)),1,0)</f>
        <v>0</v>
      </c>
      <c r="AS127">
        <f>IF(ISNUMBER(SEARCH("단지 친구 신청과 수락으로 이루어진 형식적인 관계이다",Sheet1!$S126)),1,0)</f>
        <v>0</v>
      </c>
      <c r="AT127">
        <f>IF(ISNUMBER(SEARCH("아무 관계도 아니다",Sheet1!$S126)),1,0)</f>
        <v>0</v>
      </c>
      <c r="AU127">
        <f t="shared" si="9"/>
        <v>0</v>
      </c>
      <c r="AV127" t="s">
        <v>786</v>
      </c>
      <c r="AX127">
        <f>IF(ISNUMBER(SEARCH("미투데이 서비스 이용은 정보를 얻기 위함이다",Sheet1!$T126)),1,0)</f>
        <v>1</v>
      </c>
      <c r="AY127">
        <f>IF(ISNUMBER(SEARCH("미투데이 서비스 이용은 오락을 추구하기 위함이다",Sheet1!$T126)),1,0)</f>
        <v>0</v>
      </c>
      <c r="AZ127">
        <f>IF(ISNUMBER(SEARCH("미투데이 서비스 이용은 대인관계 형성과 확충을 위함이다",Sheet1!$T126)),1,0)</f>
        <v>1</v>
      </c>
      <c r="BA127">
        <f>IF(ISNUMBER(SEARCH("미투데이 서비스 이용은  직장(혹은 특정 그룹) 내 커뮤니케이션을 위함이다",Sheet1!$T126)),1,0)</f>
        <v>0</v>
      </c>
      <c r="BB127">
        <f t="shared" si="10"/>
        <v>0</v>
      </c>
      <c r="BC127">
        <f>Sheet1!U126</f>
        <v>4</v>
      </c>
      <c r="BD127">
        <f>Sheet1!V126</f>
        <v>4</v>
      </c>
      <c r="BE127">
        <f>Sheet1!W126</f>
        <v>4</v>
      </c>
      <c r="BF127">
        <f>Sheet1!X126</f>
        <v>4</v>
      </c>
      <c r="BG127">
        <f>Sheet1!Y126</f>
        <v>4</v>
      </c>
      <c r="BH127">
        <f>Sheet1!Z126</f>
        <v>4</v>
      </c>
      <c r="BI127">
        <f>Sheet1!AA126</f>
        <v>7</v>
      </c>
      <c r="BJ127">
        <f>Sheet1!AB126</f>
        <v>6</v>
      </c>
      <c r="BK127">
        <f>Sheet1!AC126</f>
        <v>4</v>
      </c>
      <c r="BL127">
        <f>Sheet1!AD126</f>
        <v>3</v>
      </c>
      <c r="BM127">
        <f>Sheet1!AE126</f>
        <v>7</v>
      </c>
      <c r="BN127">
        <f>Sheet1!AF126</f>
        <v>7</v>
      </c>
      <c r="BO127">
        <f>Sheet1!AG126</f>
        <v>7</v>
      </c>
      <c r="BP127">
        <f>Sheet1!AH126</f>
        <v>7</v>
      </c>
      <c r="BQ127">
        <f>Sheet1!AI126</f>
        <v>7</v>
      </c>
      <c r="BR127">
        <f>Sheet1!AJ126</f>
        <v>7</v>
      </c>
      <c r="BS127">
        <f>Sheet1!AK126</f>
        <v>7</v>
      </c>
      <c r="BT127">
        <f>Sheet1!AL126</f>
        <v>7</v>
      </c>
      <c r="BU127">
        <f>Sheet1!AM126</f>
        <v>7</v>
      </c>
      <c r="BV127">
        <f>Sheet1!AN126</f>
        <v>7</v>
      </c>
      <c r="BW127">
        <f>Sheet1!AO126</f>
        <v>7</v>
      </c>
      <c r="BX127">
        <f>Sheet1!AP126</f>
        <v>7</v>
      </c>
      <c r="BY127">
        <f>Sheet1!AQ126</f>
        <v>7</v>
      </c>
      <c r="BZ127">
        <f>Sheet1!AR126</f>
        <v>7</v>
      </c>
      <c r="CA127">
        <f>Sheet1!AS126</f>
        <v>7</v>
      </c>
      <c r="CB127">
        <f>Sheet1!AT126</f>
        <v>7</v>
      </c>
      <c r="CC127">
        <f>Sheet1!AU126</f>
        <v>7</v>
      </c>
      <c r="CD127">
        <f>Sheet1!AV126</f>
        <v>7</v>
      </c>
      <c r="CE127">
        <f>Sheet1!AW126</f>
        <v>7</v>
      </c>
      <c r="CF127">
        <f>Sheet1!AX126</f>
        <v>1</v>
      </c>
      <c r="CG127">
        <f>Sheet1!AY126</f>
        <v>3</v>
      </c>
      <c r="CH127">
        <f>Sheet1!AZ126</f>
        <v>2</v>
      </c>
      <c r="CI127">
        <f>Sheet1!BA126</f>
        <v>3</v>
      </c>
      <c r="CJ127">
        <f>Sheet1!BB126</f>
        <v>7</v>
      </c>
      <c r="CK127">
        <f>Sheet1!BC126</f>
        <v>4</v>
      </c>
      <c r="CL127">
        <f>Sheet1!BD126</f>
        <v>5</v>
      </c>
      <c r="CM127">
        <f>Sheet1!BE126</f>
        <v>5</v>
      </c>
      <c r="CN127">
        <f>Sheet1!BF126</f>
        <v>5</v>
      </c>
      <c r="CO127">
        <f>Sheet1!BG126</f>
        <v>5</v>
      </c>
      <c r="CP127">
        <f>Sheet1!BH126</f>
        <v>7</v>
      </c>
      <c r="CQ127">
        <f>Sheet1!BI126</f>
        <v>7</v>
      </c>
      <c r="CR127">
        <f>Sheet1!BJ126</f>
        <v>7</v>
      </c>
      <c r="CS127">
        <f>Sheet1!BK126</f>
        <v>4</v>
      </c>
      <c r="CT127">
        <f>Sheet1!BL126</f>
        <v>4</v>
      </c>
    </row>
    <row r="128" spans="1:98">
      <c r="A128">
        <f>Sheet1!A127</f>
        <v>127</v>
      </c>
      <c r="B128" t="str">
        <f>Sheet1!B127</f>
        <v>9/30/2009 0:25:14</v>
      </c>
      <c r="C128" t="str">
        <f>Sheet1!E127</f>
        <v>r_candy</v>
      </c>
      <c r="D128" t="str">
        <f t="shared" si="12"/>
        <v>r_candy</v>
      </c>
      <c r="E128">
        <f>Sheet1!F127</f>
        <v>25</v>
      </c>
      <c r="F128">
        <f>VLOOKUP(Sheet1!G127,Sheet3!$B$1:$C$2,2,FALSE)</f>
        <v>2</v>
      </c>
      <c r="G128">
        <f>VLOOKUP(Sheet1!H127,Sheet3!$B$52:$C$74,2,0)</f>
        <v>6</v>
      </c>
      <c r="H128">
        <f>VLOOKUP(Sheet1!I127,Sheet3!$B$5:$C$9,2,FALSE)</f>
        <v>2</v>
      </c>
      <c r="I128">
        <v>1</v>
      </c>
      <c r="K128">
        <f>Sheet1!K127</f>
        <v>4</v>
      </c>
      <c r="L128">
        <f>Sheet1!L127</f>
        <v>40</v>
      </c>
      <c r="M128" s="2" t="s">
        <v>790</v>
      </c>
      <c r="N128">
        <f>IF(ISNUMBER(SEARCH("습관적으로",Sheet1!$M127)),1,0)</f>
        <v>1</v>
      </c>
      <c r="O128">
        <f>IF(ISNUMBER(SEARCH("나에 대해 알리고 싶어서",Sheet1!$M127)),1,0)</f>
        <v>0</v>
      </c>
      <c r="P128">
        <f>IF(ISNUMBER(SEARCH("새로운 소식을 알리고 싶어서",Sheet1!$M127)),1,0)</f>
        <v>1</v>
      </c>
      <c r="Q128">
        <f>IF(ISNUMBER(SEARCH("주변 사람들과 관계 맺고 싶어서",Sheet1!$M127)),1,0)</f>
        <v>0</v>
      </c>
      <c r="R128">
        <f>IF(ISNUMBER(SEARCH("다른 사람들과 감정을 공유하고 싶어서",Sheet1!$M127)),1,0)</f>
        <v>1</v>
      </c>
      <c r="S128">
        <f>IF(ISNUMBER(SEARCH("재미있어서",Sheet1!$M127)),1,0)</f>
        <v>0</v>
      </c>
      <c r="T128">
        <f t="shared" si="11"/>
        <v>0</v>
      </c>
      <c r="V128" s="2" t="s">
        <v>784</v>
      </c>
      <c r="X128">
        <f>IF(ISNUMBER(SEARCH("me2day 웹페이지",Sheet1!$N127)),1,0)</f>
        <v>1</v>
      </c>
      <c r="Y128">
        <f>IF(ISNUMBER(SEARCH("핸드폰",Sheet1!$N127)),1,0)</f>
        <v>1</v>
      </c>
      <c r="Z128">
        <f>IF(ISNUMBER(SEARCH("블로그",Sheet1!$N127)),1,0)</f>
        <v>0</v>
      </c>
      <c r="AA128">
        <f>IF(ISNUMBER(SEARCH("개인 포탈 서비스",Sheet1!$N127)),1,0)</f>
        <v>0</v>
      </c>
      <c r="AB128">
        <f>IF(ISNUMBER(SEARCH("me2day 어플리케이션",Sheet1!$N127)),1,0)</f>
        <v>1</v>
      </c>
      <c r="AC128">
        <f t="shared" si="7"/>
        <v>0</v>
      </c>
      <c r="AD128">
        <f>IF(Sheet1!O127="있다",1,2)</f>
        <v>1</v>
      </c>
      <c r="AE128">
        <f>Sheet1!P127</f>
        <v>6</v>
      </c>
      <c r="AF128" s="2" t="s">
        <v>877</v>
      </c>
      <c r="AH128">
        <f>IF(ISNUMBER(SEARCH("주변 사람들의 소식",Sheet1!$Q127)),1,0)</f>
        <v>1</v>
      </c>
      <c r="AI128">
        <f>IF(ISNUMBER(SEARCH("관심 분야에 대한 소식",Sheet1!$Q127)),1,0)</f>
        <v>1</v>
      </c>
      <c r="AJ128">
        <f>IF(ISNUMBER(SEARCH("관심 분야는 아니지만 사회적 이슈에 대한 소식",Sheet1!$Q127)),1,0)</f>
        <v>0</v>
      </c>
      <c r="AK128">
        <f>IF(ISNUMBER(SEARCH("업무와 관련된 소식",Sheet1!$Q127)),1,0)</f>
        <v>0</v>
      </c>
      <c r="AL128">
        <f t="shared" si="8"/>
        <v>0</v>
      </c>
      <c r="AM128">
        <f>Sheet1!R127</f>
        <v>7</v>
      </c>
      <c r="AN128" t="s">
        <v>876</v>
      </c>
      <c r="AP128">
        <f>IF(ISNUMBER(SEARCH("오프라인에서의 친구 관계와 같다",Sheet1!$S127)),1,0)</f>
        <v>0</v>
      </c>
      <c r="AQ128">
        <f>IF(ISNUMBER(SEARCH("오프라인에서의 친구와는 다르지만 친밀감을 나누는 관계이다",Sheet1!$S127)),1,0)</f>
        <v>1</v>
      </c>
      <c r="AR128">
        <f>IF(ISNUMBER(SEARCH("새로운 정보나 글을 주고 받는 관계이다",Sheet1!$S127)),1,0)</f>
        <v>1</v>
      </c>
      <c r="AS128">
        <f>IF(ISNUMBER(SEARCH("단지 친구 신청과 수락으로 이루어진 형식적인 관계이다",Sheet1!$S127)),1,0)</f>
        <v>0</v>
      </c>
      <c r="AT128">
        <f>IF(ISNUMBER(SEARCH("아무 관계도 아니다",Sheet1!$S127)),1,0)</f>
        <v>0</v>
      </c>
      <c r="AU128">
        <f t="shared" si="9"/>
        <v>0</v>
      </c>
      <c r="AV128" t="s">
        <v>885</v>
      </c>
      <c r="AX128">
        <f>IF(ISNUMBER(SEARCH("미투데이 서비스 이용은 정보를 얻기 위함이다",Sheet1!$T127)),1,0)</f>
        <v>0</v>
      </c>
      <c r="AY128">
        <f>IF(ISNUMBER(SEARCH("미투데이 서비스 이용은 오락을 추구하기 위함이다",Sheet1!$T127)),1,0)</f>
        <v>1</v>
      </c>
      <c r="AZ128">
        <f>IF(ISNUMBER(SEARCH("미투데이 서비스 이용은 대인관계 형성과 확충을 위함이다",Sheet1!$T127)),1,0)</f>
        <v>1</v>
      </c>
      <c r="BA128">
        <f>IF(ISNUMBER(SEARCH("미투데이 서비스 이용은  직장(혹은 특정 그룹) 내 커뮤니케이션을 위함이다",Sheet1!$T127)),1,0)</f>
        <v>1</v>
      </c>
      <c r="BB128">
        <f t="shared" si="10"/>
        <v>0</v>
      </c>
      <c r="BC128">
        <f>Sheet1!U127</f>
        <v>4</v>
      </c>
      <c r="BD128">
        <f>Sheet1!V127</f>
        <v>3</v>
      </c>
      <c r="BE128">
        <f>Sheet1!W127</f>
        <v>4</v>
      </c>
      <c r="BF128">
        <f>Sheet1!X127</f>
        <v>4</v>
      </c>
      <c r="BG128">
        <f>Sheet1!Y127</f>
        <v>4</v>
      </c>
      <c r="BH128">
        <f>Sheet1!Z127</f>
        <v>4</v>
      </c>
      <c r="BI128">
        <f>Sheet1!AA127</f>
        <v>3</v>
      </c>
      <c r="BJ128">
        <f>Sheet1!AB127</f>
        <v>3</v>
      </c>
      <c r="BK128">
        <f>Sheet1!AC127</f>
        <v>5</v>
      </c>
      <c r="BL128">
        <f>Sheet1!AD127</f>
        <v>4</v>
      </c>
      <c r="BM128">
        <f>Sheet1!AE127</f>
        <v>5</v>
      </c>
      <c r="BN128">
        <f>Sheet1!AF127</f>
        <v>5</v>
      </c>
      <c r="BO128">
        <f>Sheet1!AG127</f>
        <v>5</v>
      </c>
      <c r="BP128">
        <f>Sheet1!AH127</f>
        <v>5</v>
      </c>
      <c r="BQ128">
        <f>Sheet1!AI127</f>
        <v>5</v>
      </c>
      <c r="BR128">
        <f>Sheet1!AJ127</f>
        <v>5</v>
      </c>
      <c r="BS128">
        <f>Sheet1!AK127</f>
        <v>5</v>
      </c>
      <c r="BT128">
        <f>Sheet1!AL127</f>
        <v>5</v>
      </c>
      <c r="BU128">
        <f>Sheet1!AM127</f>
        <v>5</v>
      </c>
      <c r="BV128">
        <f>Sheet1!AN127</f>
        <v>4</v>
      </c>
      <c r="BW128">
        <f>Sheet1!AO127</f>
        <v>5</v>
      </c>
      <c r="BX128">
        <f>Sheet1!AP127</f>
        <v>6</v>
      </c>
      <c r="BY128">
        <f>Sheet1!AQ127</f>
        <v>6</v>
      </c>
      <c r="BZ128">
        <f>Sheet1!AR127</f>
        <v>5</v>
      </c>
      <c r="CA128">
        <f>Sheet1!AS127</f>
        <v>6</v>
      </c>
      <c r="CB128">
        <f>Sheet1!AT127</f>
        <v>5</v>
      </c>
      <c r="CC128">
        <f>Sheet1!AU127</f>
        <v>7</v>
      </c>
      <c r="CD128">
        <f>Sheet1!AV127</f>
        <v>5</v>
      </c>
      <c r="CE128">
        <f>Sheet1!AW127</f>
        <v>6</v>
      </c>
      <c r="CF128">
        <f>Sheet1!AX127</f>
        <v>4</v>
      </c>
      <c r="CG128">
        <f>Sheet1!AY127</f>
        <v>5</v>
      </c>
      <c r="CH128">
        <f>Sheet1!AZ127</f>
        <v>4</v>
      </c>
      <c r="CI128">
        <f>Sheet1!BA127</f>
        <v>3</v>
      </c>
      <c r="CJ128">
        <f>Sheet1!BB127</f>
        <v>5</v>
      </c>
      <c r="CK128">
        <f>Sheet1!BC127</f>
        <v>6</v>
      </c>
      <c r="CL128">
        <f>Sheet1!BD127</f>
        <v>6</v>
      </c>
      <c r="CM128">
        <f>Sheet1!BE127</f>
        <v>6</v>
      </c>
      <c r="CN128">
        <f>Sheet1!BF127</f>
        <v>6</v>
      </c>
      <c r="CO128">
        <f>Sheet1!BG127</f>
        <v>7</v>
      </c>
      <c r="CP128">
        <f>Sheet1!BH127</f>
        <v>7</v>
      </c>
      <c r="CQ128">
        <f>Sheet1!BI127</f>
        <v>7</v>
      </c>
      <c r="CR128">
        <f>Sheet1!BJ127</f>
        <v>7</v>
      </c>
      <c r="CS128">
        <f>Sheet1!BK127</f>
        <v>6</v>
      </c>
      <c r="CT128">
        <f>Sheet1!BL127</f>
        <v>5</v>
      </c>
    </row>
    <row r="129" spans="1:98">
      <c r="A129">
        <f>Sheet1!A128</f>
        <v>128</v>
      </c>
      <c r="B129" t="str">
        <f>Sheet1!B128</f>
        <v>9/30/2009 0:26:37</v>
      </c>
      <c r="C129" t="str">
        <f>Sheet1!E128</f>
        <v>sieun</v>
      </c>
      <c r="D129" t="str">
        <f t="shared" si="12"/>
        <v>sieun</v>
      </c>
      <c r="E129">
        <f>Sheet1!F128</f>
        <v>20</v>
      </c>
      <c r="F129">
        <f>VLOOKUP(Sheet1!G128,Sheet3!$B$1:$C$2,2,FALSE)</f>
        <v>1</v>
      </c>
      <c r="G129">
        <f>VLOOKUP(Sheet1!H128,Sheet3!$B$52:$C$74,2,0)</f>
        <v>2</v>
      </c>
      <c r="H129">
        <f>VLOOKUP(Sheet1!I128,Sheet3!$B$5:$C$9,2,FALSE)</f>
        <v>5</v>
      </c>
      <c r="I129">
        <v>4</v>
      </c>
      <c r="K129">
        <f>Sheet1!K128</f>
        <v>8</v>
      </c>
      <c r="L129">
        <f>Sheet1!L128</f>
        <v>10</v>
      </c>
      <c r="M129" s="2" t="s">
        <v>794</v>
      </c>
      <c r="N129">
        <f>IF(ISNUMBER(SEARCH("습관적으로",Sheet1!$M128)),1,0)</f>
        <v>1</v>
      </c>
      <c r="O129">
        <f>IF(ISNUMBER(SEARCH("나에 대해 알리고 싶어서",Sheet1!$M128)),1,0)</f>
        <v>0</v>
      </c>
      <c r="P129">
        <f>IF(ISNUMBER(SEARCH("새로운 소식을 알리고 싶어서",Sheet1!$M128)),1,0)</f>
        <v>0</v>
      </c>
      <c r="Q129">
        <f>IF(ISNUMBER(SEARCH("주변 사람들과 관계 맺고 싶어서",Sheet1!$M128)),1,0)</f>
        <v>1</v>
      </c>
      <c r="R129">
        <f>IF(ISNUMBER(SEARCH("다른 사람들과 감정을 공유하고 싶어서",Sheet1!$M128)),1,0)</f>
        <v>1</v>
      </c>
      <c r="S129">
        <f>IF(ISNUMBER(SEARCH("재미있어서",Sheet1!$M128)),1,0)</f>
        <v>1</v>
      </c>
      <c r="T129">
        <f t="shared" si="11"/>
        <v>0</v>
      </c>
      <c r="V129" s="2" t="s">
        <v>877</v>
      </c>
      <c r="X129">
        <f>IF(ISNUMBER(SEARCH("me2day 웹페이지",Sheet1!$N128)),1,0)</f>
        <v>1</v>
      </c>
      <c r="Y129">
        <f>IF(ISNUMBER(SEARCH("핸드폰",Sheet1!$N128)),1,0)</f>
        <v>1</v>
      </c>
      <c r="Z129">
        <f>IF(ISNUMBER(SEARCH("블로그",Sheet1!$N128)),1,0)</f>
        <v>0</v>
      </c>
      <c r="AA129">
        <f>IF(ISNUMBER(SEARCH("개인 포탈 서비스",Sheet1!$N128)),1,0)</f>
        <v>0</v>
      </c>
      <c r="AB129">
        <f>IF(ISNUMBER(SEARCH("me2day 어플리케이션",Sheet1!$N128)),1,0)</f>
        <v>0</v>
      </c>
      <c r="AC129">
        <f t="shared" si="7"/>
        <v>0</v>
      </c>
      <c r="AD129">
        <f>IF(Sheet1!O128="있다",1,2)</f>
        <v>1</v>
      </c>
      <c r="AE129">
        <f>Sheet1!P128</f>
        <v>6</v>
      </c>
      <c r="AF129" s="2" t="s">
        <v>877</v>
      </c>
      <c r="AH129">
        <f>IF(ISNUMBER(SEARCH("주변 사람들의 소식",Sheet1!$Q128)),1,0)</f>
        <v>1</v>
      </c>
      <c r="AI129">
        <f>IF(ISNUMBER(SEARCH("관심 분야에 대한 소식",Sheet1!$Q128)),1,0)</f>
        <v>1</v>
      </c>
      <c r="AJ129">
        <f>IF(ISNUMBER(SEARCH("관심 분야는 아니지만 사회적 이슈에 대한 소식",Sheet1!$Q128)),1,0)</f>
        <v>0</v>
      </c>
      <c r="AK129">
        <f>IF(ISNUMBER(SEARCH("업무와 관련된 소식",Sheet1!$Q128)),1,0)</f>
        <v>0</v>
      </c>
      <c r="AL129">
        <f t="shared" si="8"/>
        <v>0</v>
      </c>
      <c r="AM129">
        <f>Sheet1!R128</f>
        <v>6</v>
      </c>
      <c r="AN129" t="s">
        <v>825</v>
      </c>
      <c r="AP129">
        <f>IF(ISNUMBER(SEARCH("오프라인에서의 친구 관계와 같다",Sheet1!$S128)),1,0)</f>
        <v>1</v>
      </c>
      <c r="AQ129">
        <f>IF(ISNUMBER(SEARCH("오프라인에서의 친구와는 다르지만 친밀감을 나누는 관계이다",Sheet1!$S128)),1,0)</f>
        <v>1</v>
      </c>
      <c r="AR129">
        <f>IF(ISNUMBER(SEARCH("새로운 정보나 글을 주고 받는 관계이다",Sheet1!$S128)),1,0)</f>
        <v>1</v>
      </c>
      <c r="AS129">
        <f>IF(ISNUMBER(SEARCH("단지 친구 신청과 수락으로 이루어진 형식적인 관계이다",Sheet1!$S128)),1,0)</f>
        <v>0</v>
      </c>
      <c r="AT129">
        <f>IF(ISNUMBER(SEARCH("아무 관계도 아니다",Sheet1!$S128)),1,0)</f>
        <v>0</v>
      </c>
      <c r="AU129">
        <f t="shared" si="9"/>
        <v>0</v>
      </c>
      <c r="AV129" t="s">
        <v>797</v>
      </c>
      <c r="AX129">
        <f>IF(ISNUMBER(SEARCH("미투데이 서비스 이용은 정보를 얻기 위함이다",Sheet1!$T128)),1,0)</f>
        <v>0</v>
      </c>
      <c r="AY129">
        <f>IF(ISNUMBER(SEARCH("미투데이 서비스 이용은 오락을 추구하기 위함이다",Sheet1!$T128)),1,0)</f>
        <v>0</v>
      </c>
      <c r="AZ129">
        <f>IF(ISNUMBER(SEARCH("미투데이 서비스 이용은 대인관계 형성과 확충을 위함이다",Sheet1!$T128)),1,0)</f>
        <v>1</v>
      </c>
      <c r="BA129">
        <f>IF(ISNUMBER(SEARCH("미투데이 서비스 이용은  직장(혹은 특정 그룹) 내 커뮤니케이션을 위함이다",Sheet1!$T128)),1,0)</f>
        <v>1</v>
      </c>
      <c r="BB129">
        <f t="shared" si="10"/>
        <v>0</v>
      </c>
      <c r="BC129">
        <f>Sheet1!U128</f>
        <v>6</v>
      </c>
      <c r="BD129">
        <f>Sheet1!V128</f>
        <v>6</v>
      </c>
      <c r="BE129">
        <f>Sheet1!W128</f>
        <v>4</v>
      </c>
      <c r="BF129">
        <f>Sheet1!X128</f>
        <v>6</v>
      </c>
      <c r="BG129">
        <f>Sheet1!Y128</f>
        <v>7</v>
      </c>
      <c r="BH129">
        <f>Sheet1!Z128</f>
        <v>6</v>
      </c>
      <c r="BI129">
        <f>Sheet1!AA128</f>
        <v>7</v>
      </c>
      <c r="BJ129">
        <f>Sheet1!AB128</f>
        <v>7</v>
      </c>
      <c r="BK129">
        <f>Sheet1!AC128</f>
        <v>6</v>
      </c>
      <c r="BL129">
        <f>Sheet1!AD128</f>
        <v>5</v>
      </c>
      <c r="BM129">
        <f>Sheet1!AE128</f>
        <v>7</v>
      </c>
      <c r="BN129">
        <f>Sheet1!AF128</f>
        <v>7</v>
      </c>
      <c r="BO129">
        <f>Sheet1!AG128</f>
        <v>7</v>
      </c>
      <c r="BP129">
        <f>Sheet1!AH128</f>
        <v>6</v>
      </c>
      <c r="BQ129">
        <f>Sheet1!AI128</f>
        <v>7</v>
      </c>
      <c r="BR129">
        <f>Sheet1!AJ128</f>
        <v>7</v>
      </c>
      <c r="BS129">
        <f>Sheet1!AK128</f>
        <v>7</v>
      </c>
      <c r="BT129">
        <f>Sheet1!AL128</f>
        <v>7</v>
      </c>
      <c r="BU129">
        <f>Sheet1!AM128</f>
        <v>7</v>
      </c>
      <c r="BV129">
        <f>Sheet1!AN128</f>
        <v>7</v>
      </c>
      <c r="BW129">
        <f>Sheet1!AO128</f>
        <v>7</v>
      </c>
      <c r="BX129">
        <f>Sheet1!AP128</f>
        <v>7</v>
      </c>
      <c r="BY129">
        <f>Sheet1!AQ128</f>
        <v>7</v>
      </c>
      <c r="BZ129">
        <f>Sheet1!AR128</f>
        <v>7</v>
      </c>
      <c r="CA129">
        <f>Sheet1!AS128</f>
        <v>7</v>
      </c>
      <c r="CB129">
        <f>Sheet1!AT128</f>
        <v>7</v>
      </c>
      <c r="CC129">
        <f>Sheet1!AU128</f>
        <v>7</v>
      </c>
      <c r="CD129">
        <f>Sheet1!AV128</f>
        <v>7</v>
      </c>
      <c r="CE129">
        <f>Sheet1!AW128</f>
        <v>7</v>
      </c>
      <c r="CF129">
        <f>Sheet1!AX128</f>
        <v>5</v>
      </c>
      <c r="CG129">
        <f>Sheet1!AY128</f>
        <v>2</v>
      </c>
      <c r="CH129">
        <f>Sheet1!AZ128</f>
        <v>6</v>
      </c>
      <c r="CI129">
        <f>Sheet1!BA128</f>
        <v>6</v>
      </c>
      <c r="CJ129">
        <f>Sheet1!BB128</f>
        <v>6</v>
      </c>
      <c r="CK129">
        <f>Sheet1!BC128</f>
        <v>7</v>
      </c>
      <c r="CL129">
        <f>Sheet1!BD128</f>
        <v>7</v>
      </c>
      <c r="CM129">
        <f>Sheet1!BE128</f>
        <v>7</v>
      </c>
      <c r="CN129">
        <f>Sheet1!BF128</f>
        <v>7</v>
      </c>
      <c r="CO129">
        <f>Sheet1!BG128</f>
        <v>7</v>
      </c>
      <c r="CP129">
        <f>Sheet1!BH128</f>
        <v>7</v>
      </c>
      <c r="CQ129">
        <f>Sheet1!BI128</f>
        <v>7</v>
      </c>
      <c r="CR129">
        <f>Sheet1!BJ128</f>
        <v>6</v>
      </c>
      <c r="CS129">
        <f>Sheet1!BK128</f>
        <v>1</v>
      </c>
      <c r="CT129">
        <f>Sheet1!BL128</f>
        <v>1</v>
      </c>
    </row>
    <row r="130" spans="1:98">
      <c r="A130">
        <f>Sheet1!A129</f>
        <v>129</v>
      </c>
      <c r="B130" t="str">
        <f>Sheet1!B129</f>
        <v>9/30/2009 0:36:14</v>
      </c>
      <c r="C130" t="str">
        <f>Sheet1!E129</f>
        <v>lunaetta</v>
      </c>
      <c r="D130" t="str">
        <f t="shared" si="12"/>
        <v>lunaetta</v>
      </c>
      <c r="E130">
        <f>Sheet1!F129</f>
        <v>20</v>
      </c>
      <c r="F130">
        <f>VLOOKUP(Sheet1!G129,Sheet3!$B$1:$C$2,2,FALSE)</f>
        <v>2</v>
      </c>
      <c r="G130">
        <f>VLOOKUP(Sheet1!H129,Sheet3!$B$52:$C$74,2,0)</f>
        <v>2</v>
      </c>
      <c r="H130">
        <f>VLOOKUP(Sheet1!I129,Sheet3!$B$5:$C$9,2,FALSE)</f>
        <v>3</v>
      </c>
      <c r="I130">
        <v>1</v>
      </c>
      <c r="K130">
        <f>Sheet1!K129</f>
        <v>15</v>
      </c>
      <c r="L130">
        <f>Sheet1!L129</f>
        <v>50</v>
      </c>
      <c r="M130" s="2" t="s">
        <v>802</v>
      </c>
      <c r="N130">
        <f>IF(ISNUMBER(SEARCH("습관적으로",Sheet1!$M129)),1,0)</f>
        <v>1</v>
      </c>
      <c r="O130">
        <f>IF(ISNUMBER(SEARCH("나에 대해 알리고 싶어서",Sheet1!$M129)),1,0)</f>
        <v>1</v>
      </c>
      <c r="P130">
        <f>IF(ISNUMBER(SEARCH("새로운 소식을 알리고 싶어서",Sheet1!$M129)),1,0)</f>
        <v>1</v>
      </c>
      <c r="Q130">
        <f>IF(ISNUMBER(SEARCH("주변 사람들과 관계 맺고 싶어서",Sheet1!$M129)),1,0)</f>
        <v>0</v>
      </c>
      <c r="R130">
        <f>IF(ISNUMBER(SEARCH("다른 사람들과 감정을 공유하고 싶어서",Sheet1!$M129)),1,0)</f>
        <v>1</v>
      </c>
      <c r="S130">
        <f>IF(ISNUMBER(SEARCH("재미있어서",Sheet1!$M129)),1,0)</f>
        <v>1</v>
      </c>
      <c r="T130">
        <f t="shared" si="11"/>
        <v>0</v>
      </c>
      <c r="V130" s="2" t="s">
        <v>877</v>
      </c>
      <c r="X130">
        <f>IF(ISNUMBER(SEARCH("me2day 웹페이지",Sheet1!$N129)),1,0)</f>
        <v>1</v>
      </c>
      <c r="Y130">
        <f>IF(ISNUMBER(SEARCH("핸드폰",Sheet1!$N129)),1,0)</f>
        <v>1</v>
      </c>
      <c r="Z130">
        <f>IF(ISNUMBER(SEARCH("블로그",Sheet1!$N129)),1,0)</f>
        <v>0</v>
      </c>
      <c r="AA130">
        <f>IF(ISNUMBER(SEARCH("개인 포탈 서비스",Sheet1!$N129)),1,0)</f>
        <v>0</v>
      </c>
      <c r="AB130">
        <f>IF(ISNUMBER(SEARCH("me2day 어플리케이션",Sheet1!$N129)),1,0)</f>
        <v>0</v>
      </c>
      <c r="AC130">
        <f t="shared" si="7"/>
        <v>0</v>
      </c>
      <c r="AD130">
        <f>IF(Sheet1!O129="있다",1,2)</f>
        <v>1</v>
      </c>
      <c r="AE130">
        <f>Sheet1!P129</f>
        <v>7</v>
      </c>
      <c r="AF130" s="2" t="s">
        <v>879</v>
      </c>
      <c r="AH130">
        <f>IF(ISNUMBER(SEARCH("주변 사람들의 소식",Sheet1!$Q129)),1,0)</f>
        <v>1</v>
      </c>
      <c r="AI130">
        <f>IF(ISNUMBER(SEARCH("관심 분야에 대한 소식",Sheet1!$Q129)),1,0)</f>
        <v>1</v>
      </c>
      <c r="AJ130">
        <f>IF(ISNUMBER(SEARCH("관심 분야는 아니지만 사회적 이슈에 대한 소식",Sheet1!$Q129)),1,0)</f>
        <v>1</v>
      </c>
      <c r="AK130">
        <f>IF(ISNUMBER(SEARCH("업무와 관련된 소식",Sheet1!$Q129)),1,0)</f>
        <v>1</v>
      </c>
      <c r="AL130">
        <f t="shared" si="8"/>
        <v>0</v>
      </c>
      <c r="AM130">
        <f>Sheet1!R129</f>
        <v>5</v>
      </c>
      <c r="AN130" t="s">
        <v>877</v>
      </c>
      <c r="AP130">
        <f>IF(ISNUMBER(SEARCH("오프라인에서의 친구 관계와 같다",Sheet1!$S129)),1,0)</f>
        <v>1</v>
      </c>
      <c r="AQ130">
        <f>IF(ISNUMBER(SEARCH("오프라인에서의 친구와는 다르지만 친밀감을 나누는 관계이다",Sheet1!$S129)),1,0)</f>
        <v>1</v>
      </c>
      <c r="AR130">
        <f>IF(ISNUMBER(SEARCH("새로운 정보나 글을 주고 받는 관계이다",Sheet1!$S129)),1,0)</f>
        <v>0</v>
      </c>
      <c r="AS130">
        <f>IF(ISNUMBER(SEARCH("단지 친구 신청과 수락으로 이루어진 형식적인 관계이다",Sheet1!$S129)),1,0)</f>
        <v>0</v>
      </c>
      <c r="AT130">
        <f>IF(ISNUMBER(SEARCH("아무 관계도 아니다",Sheet1!$S129)),1,0)</f>
        <v>0</v>
      </c>
      <c r="AU130">
        <f t="shared" si="9"/>
        <v>0</v>
      </c>
      <c r="AV130" t="s">
        <v>825</v>
      </c>
      <c r="AX130">
        <f>IF(ISNUMBER(SEARCH("미투데이 서비스 이용은 정보를 얻기 위함이다",Sheet1!$T129)),1,0)</f>
        <v>1</v>
      </c>
      <c r="AY130">
        <f>IF(ISNUMBER(SEARCH("미투데이 서비스 이용은 오락을 추구하기 위함이다",Sheet1!$T129)),1,0)</f>
        <v>1</v>
      </c>
      <c r="AZ130">
        <f>IF(ISNUMBER(SEARCH("미투데이 서비스 이용은 대인관계 형성과 확충을 위함이다",Sheet1!$T129)),1,0)</f>
        <v>1</v>
      </c>
      <c r="BA130">
        <f>IF(ISNUMBER(SEARCH("미투데이 서비스 이용은  직장(혹은 특정 그룹) 내 커뮤니케이션을 위함이다",Sheet1!$T129)),1,0)</f>
        <v>0</v>
      </c>
      <c r="BB130">
        <f t="shared" si="10"/>
        <v>0</v>
      </c>
      <c r="BC130">
        <f>Sheet1!U129</f>
        <v>6</v>
      </c>
      <c r="BD130">
        <f>Sheet1!V129</f>
        <v>6</v>
      </c>
      <c r="BE130">
        <f>Sheet1!W129</f>
        <v>6</v>
      </c>
      <c r="BF130">
        <f>Sheet1!X129</f>
        <v>6</v>
      </c>
      <c r="BG130">
        <f>Sheet1!Y129</f>
        <v>6</v>
      </c>
      <c r="BH130">
        <f>Sheet1!Z129</f>
        <v>6</v>
      </c>
      <c r="BI130">
        <f>Sheet1!AA129</f>
        <v>7</v>
      </c>
      <c r="BJ130">
        <f>Sheet1!AB129</f>
        <v>5</v>
      </c>
      <c r="BK130">
        <f>Sheet1!AC129</f>
        <v>5</v>
      </c>
      <c r="BL130">
        <f>Sheet1!AD129</f>
        <v>4</v>
      </c>
      <c r="BM130">
        <f>Sheet1!AE129</f>
        <v>7</v>
      </c>
      <c r="BN130">
        <f>Sheet1!AF129</f>
        <v>7</v>
      </c>
      <c r="BO130">
        <f>Sheet1!AG129</f>
        <v>7</v>
      </c>
      <c r="BP130">
        <f>Sheet1!AH129</f>
        <v>7</v>
      </c>
      <c r="BQ130">
        <f>Sheet1!AI129</f>
        <v>7</v>
      </c>
      <c r="BR130">
        <f>Sheet1!AJ129</f>
        <v>7</v>
      </c>
      <c r="BS130">
        <f>Sheet1!AK129</f>
        <v>7</v>
      </c>
      <c r="BT130">
        <f>Sheet1!AL129</f>
        <v>7</v>
      </c>
      <c r="BU130">
        <f>Sheet1!AM129</f>
        <v>6</v>
      </c>
      <c r="BV130">
        <f>Sheet1!AN129</f>
        <v>5</v>
      </c>
      <c r="BW130">
        <f>Sheet1!AO129</f>
        <v>6</v>
      </c>
      <c r="BX130">
        <f>Sheet1!AP129</f>
        <v>6</v>
      </c>
      <c r="BY130">
        <f>Sheet1!AQ129</f>
        <v>1</v>
      </c>
      <c r="BZ130">
        <f>Sheet1!AR129</f>
        <v>6</v>
      </c>
      <c r="CA130">
        <f>Sheet1!AS129</f>
        <v>6</v>
      </c>
      <c r="CB130">
        <f>Sheet1!AT129</f>
        <v>6</v>
      </c>
      <c r="CC130">
        <f>Sheet1!AU129</f>
        <v>7</v>
      </c>
      <c r="CD130">
        <f>Sheet1!AV129</f>
        <v>6</v>
      </c>
      <c r="CE130">
        <f>Sheet1!AW129</f>
        <v>6</v>
      </c>
      <c r="CF130">
        <f>Sheet1!AX129</f>
        <v>1</v>
      </c>
      <c r="CG130">
        <f>Sheet1!AY129</f>
        <v>5</v>
      </c>
      <c r="CH130">
        <f>Sheet1!AZ129</f>
        <v>3</v>
      </c>
      <c r="CI130">
        <f>Sheet1!BA129</f>
        <v>7</v>
      </c>
      <c r="CJ130">
        <f>Sheet1!BB129</f>
        <v>7</v>
      </c>
      <c r="CK130">
        <f>Sheet1!BC129</f>
        <v>7</v>
      </c>
      <c r="CL130">
        <f>Sheet1!BD129</f>
        <v>7</v>
      </c>
      <c r="CM130">
        <f>Sheet1!BE129</f>
        <v>7</v>
      </c>
      <c r="CN130">
        <f>Sheet1!BF129</f>
        <v>7</v>
      </c>
      <c r="CO130">
        <f>Sheet1!BG129</f>
        <v>7</v>
      </c>
      <c r="CP130">
        <f>Sheet1!BH129</f>
        <v>7</v>
      </c>
      <c r="CQ130">
        <f>Sheet1!BI129</f>
        <v>7</v>
      </c>
      <c r="CR130">
        <f>Sheet1!BJ129</f>
        <v>7</v>
      </c>
      <c r="CS130">
        <f>Sheet1!BK129</f>
        <v>2</v>
      </c>
      <c r="CT130">
        <f>Sheet1!BL129</f>
        <v>2</v>
      </c>
    </row>
    <row r="131" spans="1:98">
      <c r="A131">
        <f>Sheet1!A130</f>
        <v>130</v>
      </c>
      <c r="B131" t="str">
        <f>Sheet1!B130</f>
        <v>9/30/2009 0:40:51</v>
      </c>
      <c r="C131" t="str">
        <f>Sheet1!E130</f>
        <v>51676256</v>
      </c>
      <c r="D131" t="str">
        <f t="shared" si="12"/>
        <v>51676256</v>
      </c>
      <c r="E131">
        <f>Sheet1!F130</f>
        <v>13</v>
      </c>
      <c r="F131">
        <f>VLOOKUP(Sheet1!G130,Sheet3!$B$1:$C$2,2,FALSE)</f>
        <v>2</v>
      </c>
      <c r="G131">
        <f>VLOOKUP(Sheet1!H130,Sheet3!$B$52:$C$74,2,0)</f>
        <v>4</v>
      </c>
      <c r="H131">
        <f>VLOOKUP(Sheet1!I130,Sheet3!$B$5:$C$9,2,FALSE)</f>
        <v>1</v>
      </c>
      <c r="I131">
        <v>3</v>
      </c>
      <c r="K131">
        <f>Sheet1!K130</f>
        <v>1</v>
      </c>
      <c r="L131">
        <f>Sheet1!L130</f>
        <v>1</v>
      </c>
      <c r="M131" s="2">
        <v>3</v>
      </c>
      <c r="N131">
        <f>IF(ISNUMBER(SEARCH("습관적으로",Sheet1!$M130)),1,0)</f>
        <v>0</v>
      </c>
      <c r="O131">
        <f>IF(ISNUMBER(SEARCH("나에 대해 알리고 싶어서",Sheet1!$M130)),1,0)</f>
        <v>0</v>
      </c>
      <c r="P131">
        <f>IF(ISNUMBER(SEARCH("새로운 소식을 알리고 싶어서",Sheet1!$M130)),1,0)</f>
        <v>1</v>
      </c>
      <c r="Q131">
        <f>IF(ISNUMBER(SEARCH("주변 사람들과 관계 맺고 싶어서",Sheet1!$M130)),1,0)</f>
        <v>0</v>
      </c>
      <c r="R131">
        <f>IF(ISNUMBER(SEARCH("다른 사람들과 감정을 공유하고 싶어서",Sheet1!$M130)),1,0)</f>
        <v>0</v>
      </c>
      <c r="S131">
        <f>IF(ISNUMBER(SEARCH("재미있어서",Sheet1!$M130)),1,0)</f>
        <v>0</v>
      </c>
      <c r="T131">
        <f t="shared" si="11"/>
        <v>0</v>
      </c>
      <c r="V131" s="2">
        <v>1</v>
      </c>
      <c r="X131">
        <f>IF(ISNUMBER(SEARCH("me2day 웹페이지",Sheet1!$N130)),1,0)</f>
        <v>1</v>
      </c>
      <c r="Y131">
        <f>IF(ISNUMBER(SEARCH("핸드폰",Sheet1!$N130)),1,0)</f>
        <v>0</v>
      </c>
      <c r="Z131">
        <f>IF(ISNUMBER(SEARCH("블로그",Sheet1!$N130)),1,0)</f>
        <v>0</v>
      </c>
      <c r="AA131">
        <f>IF(ISNUMBER(SEARCH("개인 포탈 서비스",Sheet1!$N130)),1,0)</f>
        <v>0</v>
      </c>
      <c r="AB131">
        <f>IF(ISNUMBER(SEARCH("me2day 어플리케이션",Sheet1!$N130)),1,0)</f>
        <v>0</v>
      </c>
      <c r="AC131">
        <f t="shared" ref="AC131:AC194" si="13">IF(ISBLANK(W131),0,1)</f>
        <v>0</v>
      </c>
      <c r="AD131">
        <f>IF(Sheet1!O130="있다",1,2)</f>
        <v>1</v>
      </c>
      <c r="AE131">
        <f>Sheet1!P130</f>
        <v>7</v>
      </c>
      <c r="AF131" s="2" t="s">
        <v>877</v>
      </c>
      <c r="AH131">
        <f>IF(ISNUMBER(SEARCH("주변 사람들의 소식",Sheet1!$Q130)),1,0)</f>
        <v>1</v>
      </c>
      <c r="AI131">
        <f>IF(ISNUMBER(SEARCH("관심 분야에 대한 소식",Sheet1!$Q130)),1,0)</f>
        <v>1</v>
      </c>
      <c r="AJ131">
        <f>IF(ISNUMBER(SEARCH("관심 분야는 아니지만 사회적 이슈에 대한 소식",Sheet1!$Q130)),1,0)</f>
        <v>0</v>
      </c>
      <c r="AK131">
        <f>IF(ISNUMBER(SEARCH("업무와 관련된 소식",Sheet1!$Q130)),1,0)</f>
        <v>0</v>
      </c>
      <c r="AL131">
        <f t="shared" ref="AL131:AL194" si="14">IF(ISBLANK(AG131),0,1)</f>
        <v>0</v>
      </c>
      <c r="AM131">
        <f>Sheet1!R130</f>
        <v>7</v>
      </c>
      <c r="AN131" t="s">
        <v>786</v>
      </c>
      <c r="AP131">
        <f>IF(ISNUMBER(SEARCH("오프라인에서의 친구 관계와 같다",Sheet1!$S130)),1,0)</f>
        <v>1</v>
      </c>
      <c r="AQ131">
        <f>IF(ISNUMBER(SEARCH("오프라인에서의 친구와는 다르지만 친밀감을 나누는 관계이다",Sheet1!$S130)),1,0)</f>
        <v>0</v>
      </c>
      <c r="AR131">
        <f>IF(ISNUMBER(SEARCH("새로운 정보나 글을 주고 받는 관계이다",Sheet1!$S130)),1,0)</f>
        <v>1</v>
      </c>
      <c r="AS131">
        <f>IF(ISNUMBER(SEARCH("단지 친구 신청과 수락으로 이루어진 형식적인 관계이다",Sheet1!$S130)),1,0)</f>
        <v>0</v>
      </c>
      <c r="AT131">
        <f>IF(ISNUMBER(SEARCH("아무 관계도 아니다",Sheet1!$S130)),1,0)</f>
        <v>0</v>
      </c>
      <c r="AU131">
        <f t="shared" ref="AU131:AU194" si="15">IF(ISBLANK(AO131),0,1)</f>
        <v>0</v>
      </c>
      <c r="AV131" t="s">
        <v>786</v>
      </c>
      <c r="AX131">
        <f>IF(ISNUMBER(SEARCH("미투데이 서비스 이용은 정보를 얻기 위함이다",Sheet1!$T130)),1,0)</f>
        <v>1</v>
      </c>
      <c r="AY131">
        <f>IF(ISNUMBER(SEARCH("미투데이 서비스 이용은 오락을 추구하기 위함이다",Sheet1!$T130)),1,0)</f>
        <v>0</v>
      </c>
      <c r="AZ131">
        <f>IF(ISNUMBER(SEARCH("미투데이 서비스 이용은 대인관계 형성과 확충을 위함이다",Sheet1!$T130)),1,0)</f>
        <v>1</v>
      </c>
      <c r="BA131">
        <f>IF(ISNUMBER(SEARCH("미투데이 서비스 이용은  직장(혹은 특정 그룹) 내 커뮤니케이션을 위함이다",Sheet1!$T130)),1,0)</f>
        <v>0</v>
      </c>
      <c r="BB131">
        <f t="shared" ref="BB131:BB194" si="16">IF(ISBLANK(AW131),0,1)</f>
        <v>0</v>
      </c>
      <c r="BC131">
        <f>Sheet1!U130</f>
        <v>5</v>
      </c>
      <c r="BD131">
        <f>Sheet1!V130</f>
        <v>5</v>
      </c>
      <c r="BE131">
        <f>Sheet1!W130</f>
        <v>6</v>
      </c>
      <c r="BF131">
        <f>Sheet1!X130</f>
        <v>4</v>
      </c>
      <c r="BG131">
        <f>Sheet1!Y130</f>
        <v>7</v>
      </c>
      <c r="BH131">
        <f>Sheet1!Z130</f>
        <v>5</v>
      </c>
      <c r="BI131">
        <f>Sheet1!AA130</f>
        <v>4</v>
      </c>
      <c r="BJ131">
        <f>Sheet1!AB130</f>
        <v>5</v>
      </c>
      <c r="BK131">
        <f>Sheet1!AC130</f>
        <v>5</v>
      </c>
      <c r="BL131">
        <f>Sheet1!AD130</f>
        <v>4</v>
      </c>
      <c r="BM131">
        <f>Sheet1!AE130</f>
        <v>7</v>
      </c>
      <c r="BN131">
        <f>Sheet1!AF130</f>
        <v>7</v>
      </c>
      <c r="BO131">
        <f>Sheet1!AG130</f>
        <v>7</v>
      </c>
      <c r="BP131">
        <f>Sheet1!AH130</f>
        <v>7</v>
      </c>
      <c r="BQ131">
        <f>Sheet1!AI130</f>
        <v>5</v>
      </c>
      <c r="BR131">
        <f>Sheet1!AJ130</f>
        <v>7</v>
      </c>
      <c r="BS131">
        <f>Sheet1!AK130</f>
        <v>5</v>
      </c>
      <c r="BT131">
        <f>Sheet1!AL130</f>
        <v>7</v>
      </c>
      <c r="BU131">
        <f>Sheet1!AM130</f>
        <v>6</v>
      </c>
      <c r="BV131">
        <f>Sheet1!AN130</f>
        <v>1</v>
      </c>
      <c r="BW131">
        <f>Sheet1!AO130</f>
        <v>7</v>
      </c>
      <c r="BX131">
        <f>Sheet1!AP130</f>
        <v>7</v>
      </c>
      <c r="BY131">
        <f>Sheet1!AQ130</f>
        <v>7</v>
      </c>
      <c r="BZ131">
        <f>Sheet1!AR130</f>
        <v>7</v>
      </c>
      <c r="CA131">
        <f>Sheet1!AS130</f>
        <v>6</v>
      </c>
      <c r="CB131">
        <f>Sheet1!AT130</f>
        <v>4</v>
      </c>
      <c r="CC131">
        <f>Sheet1!AU130</f>
        <v>5</v>
      </c>
      <c r="CD131">
        <f>Sheet1!AV130</f>
        <v>7</v>
      </c>
      <c r="CE131">
        <f>Sheet1!AW130</f>
        <v>5</v>
      </c>
      <c r="CF131">
        <f>Sheet1!AX130</f>
        <v>6</v>
      </c>
      <c r="CG131">
        <f>Sheet1!AY130</f>
        <v>4</v>
      </c>
      <c r="CH131">
        <f>Sheet1!AZ130</f>
        <v>6</v>
      </c>
      <c r="CI131">
        <f>Sheet1!BA130</f>
        <v>3</v>
      </c>
      <c r="CJ131">
        <f>Sheet1!BB130</f>
        <v>3</v>
      </c>
      <c r="CK131">
        <f>Sheet1!BC130</f>
        <v>7</v>
      </c>
      <c r="CL131">
        <f>Sheet1!BD130</f>
        <v>7</v>
      </c>
      <c r="CM131">
        <f>Sheet1!BE130</f>
        <v>7</v>
      </c>
      <c r="CN131">
        <f>Sheet1!BF130</f>
        <v>7</v>
      </c>
      <c r="CO131">
        <f>Sheet1!BG130</f>
        <v>7</v>
      </c>
      <c r="CP131">
        <f>Sheet1!BH130</f>
        <v>7</v>
      </c>
      <c r="CQ131">
        <f>Sheet1!BI130</f>
        <v>7</v>
      </c>
      <c r="CR131">
        <f>Sheet1!BJ130</f>
        <v>7</v>
      </c>
      <c r="CS131">
        <f>Sheet1!BK130</f>
        <v>4</v>
      </c>
      <c r="CT131">
        <f>Sheet1!BL130</f>
        <v>5</v>
      </c>
    </row>
    <row r="132" spans="1:98">
      <c r="A132">
        <f>Sheet1!A131</f>
        <v>131</v>
      </c>
      <c r="B132" t="str">
        <f>Sheet1!B131</f>
        <v>9/30/2009 0:42:41</v>
      </c>
      <c r="C132" t="str">
        <f>Sheet1!E131</f>
        <v>ovis</v>
      </c>
      <c r="D132" t="str">
        <f t="shared" si="12"/>
        <v>ovis</v>
      </c>
      <c r="E132">
        <f>Sheet1!F131</f>
        <v>27</v>
      </c>
      <c r="F132">
        <f>VLOOKUP(Sheet1!G131,Sheet3!$B$1:$C$2,2,FALSE)</f>
        <v>1</v>
      </c>
      <c r="G132">
        <f>VLOOKUP(Sheet1!H131,Sheet3!$B$52:$C$74,2,0)</f>
        <v>2</v>
      </c>
      <c r="H132">
        <f>VLOOKUP(Sheet1!I131,Sheet3!$B$5:$C$9,2,FALSE)</f>
        <v>2</v>
      </c>
      <c r="I132">
        <v>4</v>
      </c>
      <c r="K132">
        <f>Sheet1!K131</f>
        <v>5</v>
      </c>
      <c r="L132">
        <f>Sheet1!L131</f>
        <v>10</v>
      </c>
      <c r="M132" s="2" t="s">
        <v>803</v>
      </c>
      <c r="N132">
        <f>IF(ISNUMBER(SEARCH("습관적으로",Sheet1!$M131)),1,0)</f>
        <v>0</v>
      </c>
      <c r="O132">
        <f>IF(ISNUMBER(SEARCH("나에 대해 알리고 싶어서",Sheet1!$M131)),1,0)</f>
        <v>1</v>
      </c>
      <c r="P132">
        <f>IF(ISNUMBER(SEARCH("새로운 소식을 알리고 싶어서",Sheet1!$M131)),1,0)</f>
        <v>0</v>
      </c>
      <c r="Q132">
        <f>IF(ISNUMBER(SEARCH("주변 사람들과 관계 맺고 싶어서",Sheet1!$M131)),1,0)</f>
        <v>0</v>
      </c>
      <c r="R132">
        <f>IF(ISNUMBER(SEARCH("다른 사람들과 감정을 공유하고 싶어서",Sheet1!$M131)),1,0)</f>
        <v>1</v>
      </c>
      <c r="S132">
        <f>IF(ISNUMBER(SEARCH("재미있어서",Sheet1!$M131)),1,0)</f>
        <v>0</v>
      </c>
      <c r="T132">
        <f t="shared" si="11"/>
        <v>1</v>
      </c>
      <c r="U132" t="s">
        <v>804</v>
      </c>
      <c r="V132" s="2" t="s">
        <v>784</v>
      </c>
      <c r="X132">
        <f>IF(ISNUMBER(SEARCH("me2day 웹페이지",Sheet1!$N131)),1,0)</f>
        <v>1</v>
      </c>
      <c r="Y132">
        <f>IF(ISNUMBER(SEARCH("핸드폰",Sheet1!$N131)),1,0)</f>
        <v>1</v>
      </c>
      <c r="Z132">
        <f>IF(ISNUMBER(SEARCH("블로그",Sheet1!$N131)),1,0)</f>
        <v>0</v>
      </c>
      <c r="AA132">
        <f>IF(ISNUMBER(SEARCH("개인 포탈 서비스",Sheet1!$N131)),1,0)</f>
        <v>0</v>
      </c>
      <c r="AB132">
        <f>IF(ISNUMBER(SEARCH("me2day 어플리케이션",Sheet1!$N131)),1,0)</f>
        <v>1</v>
      </c>
      <c r="AC132">
        <f t="shared" si="13"/>
        <v>0</v>
      </c>
      <c r="AD132">
        <f>IF(Sheet1!O131="있다",1,2)</f>
        <v>1</v>
      </c>
      <c r="AE132">
        <f>Sheet1!P131</f>
        <v>6</v>
      </c>
      <c r="AF132" s="2" t="s">
        <v>877</v>
      </c>
      <c r="AH132">
        <f>IF(ISNUMBER(SEARCH("주변 사람들의 소식",Sheet1!$Q131)),1,0)</f>
        <v>1</v>
      </c>
      <c r="AI132">
        <f>IF(ISNUMBER(SEARCH("관심 분야에 대한 소식",Sheet1!$Q131)),1,0)</f>
        <v>1</v>
      </c>
      <c r="AJ132">
        <f>IF(ISNUMBER(SEARCH("관심 분야는 아니지만 사회적 이슈에 대한 소식",Sheet1!$Q131)),1,0)</f>
        <v>0</v>
      </c>
      <c r="AK132">
        <f>IF(ISNUMBER(SEARCH("업무와 관련된 소식",Sheet1!$Q131)),1,0)</f>
        <v>0</v>
      </c>
      <c r="AL132">
        <f t="shared" si="14"/>
        <v>0</v>
      </c>
      <c r="AM132">
        <f>Sheet1!R131</f>
        <v>4</v>
      </c>
      <c r="AN132" t="s">
        <v>876</v>
      </c>
      <c r="AP132">
        <f>IF(ISNUMBER(SEARCH("오프라인에서의 친구 관계와 같다",Sheet1!$S131)),1,0)</f>
        <v>0</v>
      </c>
      <c r="AQ132">
        <f>IF(ISNUMBER(SEARCH("오프라인에서의 친구와는 다르지만 친밀감을 나누는 관계이다",Sheet1!$S131)),1,0)</f>
        <v>1</v>
      </c>
      <c r="AR132">
        <f>IF(ISNUMBER(SEARCH("새로운 정보나 글을 주고 받는 관계이다",Sheet1!$S131)),1,0)</f>
        <v>1</v>
      </c>
      <c r="AS132">
        <f>IF(ISNUMBER(SEARCH("단지 친구 신청과 수락으로 이루어진 형식적인 관계이다",Sheet1!$S131)),1,0)</f>
        <v>0</v>
      </c>
      <c r="AT132">
        <f>IF(ISNUMBER(SEARCH("아무 관계도 아니다",Sheet1!$S131)),1,0)</f>
        <v>0</v>
      </c>
      <c r="AU132">
        <f t="shared" si="15"/>
        <v>0</v>
      </c>
      <c r="AV132" t="s">
        <v>786</v>
      </c>
      <c r="AX132">
        <f>IF(ISNUMBER(SEARCH("미투데이 서비스 이용은 정보를 얻기 위함이다",Sheet1!$T131)),1,0)</f>
        <v>1</v>
      </c>
      <c r="AY132">
        <f>IF(ISNUMBER(SEARCH("미투데이 서비스 이용은 오락을 추구하기 위함이다",Sheet1!$T131)),1,0)</f>
        <v>0</v>
      </c>
      <c r="AZ132">
        <f>IF(ISNUMBER(SEARCH("미투데이 서비스 이용은 대인관계 형성과 확충을 위함이다",Sheet1!$T131)),1,0)</f>
        <v>1</v>
      </c>
      <c r="BA132">
        <f>IF(ISNUMBER(SEARCH("미투데이 서비스 이용은  직장(혹은 특정 그룹) 내 커뮤니케이션을 위함이다",Sheet1!$T131)),1,0)</f>
        <v>0</v>
      </c>
      <c r="BB132">
        <f t="shared" si="16"/>
        <v>0</v>
      </c>
      <c r="BC132">
        <f>Sheet1!U131</f>
        <v>4</v>
      </c>
      <c r="BD132">
        <f>Sheet1!V131</f>
        <v>5</v>
      </c>
      <c r="BE132">
        <f>Sheet1!W131</f>
        <v>4</v>
      </c>
      <c r="BF132">
        <f>Sheet1!X131</f>
        <v>5</v>
      </c>
      <c r="BG132">
        <f>Sheet1!Y131</f>
        <v>3</v>
      </c>
      <c r="BH132">
        <f>Sheet1!Z131</f>
        <v>5</v>
      </c>
      <c r="BI132">
        <f>Sheet1!AA131</f>
        <v>4</v>
      </c>
      <c r="BJ132">
        <f>Sheet1!AB131</f>
        <v>5</v>
      </c>
      <c r="BK132">
        <f>Sheet1!AC131</f>
        <v>4</v>
      </c>
      <c r="BL132">
        <f>Sheet1!AD131</f>
        <v>4</v>
      </c>
      <c r="BM132">
        <f>Sheet1!AE131</f>
        <v>4</v>
      </c>
      <c r="BN132">
        <f>Sheet1!AF131</f>
        <v>4</v>
      </c>
      <c r="BO132">
        <f>Sheet1!AG131</f>
        <v>4</v>
      </c>
      <c r="BP132">
        <f>Sheet1!AH131</f>
        <v>4</v>
      </c>
      <c r="BQ132">
        <f>Sheet1!AI131</f>
        <v>5</v>
      </c>
      <c r="BR132">
        <f>Sheet1!AJ131</f>
        <v>5</v>
      </c>
      <c r="BS132">
        <f>Sheet1!AK131</f>
        <v>5</v>
      </c>
      <c r="BT132">
        <f>Sheet1!AL131</f>
        <v>5</v>
      </c>
      <c r="BU132">
        <f>Sheet1!AM131</f>
        <v>5</v>
      </c>
      <c r="BV132">
        <f>Sheet1!AN131</f>
        <v>4</v>
      </c>
      <c r="BW132">
        <f>Sheet1!AO131</f>
        <v>5</v>
      </c>
      <c r="BX132">
        <f>Sheet1!AP131</f>
        <v>5</v>
      </c>
      <c r="BY132">
        <f>Sheet1!AQ131</f>
        <v>5</v>
      </c>
      <c r="BZ132">
        <f>Sheet1!AR131</f>
        <v>4</v>
      </c>
      <c r="CA132">
        <f>Sheet1!AS131</f>
        <v>5</v>
      </c>
      <c r="CB132">
        <f>Sheet1!AT131</f>
        <v>4</v>
      </c>
      <c r="CC132">
        <f>Sheet1!AU131</f>
        <v>4</v>
      </c>
      <c r="CD132">
        <f>Sheet1!AV131</f>
        <v>4</v>
      </c>
      <c r="CE132">
        <f>Sheet1!AW131</f>
        <v>4</v>
      </c>
      <c r="CF132">
        <f>Sheet1!AX131</f>
        <v>4</v>
      </c>
      <c r="CG132">
        <f>Sheet1!AY131</f>
        <v>5</v>
      </c>
      <c r="CH132">
        <f>Sheet1!AZ131</f>
        <v>3</v>
      </c>
      <c r="CI132">
        <f>Sheet1!BA131</f>
        <v>4</v>
      </c>
      <c r="CJ132">
        <f>Sheet1!BB131</f>
        <v>5</v>
      </c>
      <c r="CK132">
        <f>Sheet1!BC131</f>
        <v>5</v>
      </c>
      <c r="CL132">
        <f>Sheet1!BD131</f>
        <v>4</v>
      </c>
      <c r="CM132">
        <f>Sheet1!BE131</f>
        <v>4</v>
      </c>
      <c r="CN132">
        <f>Sheet1!BF131</f>
        <v>5</v>
      </c>
      <c r="CO132">
        <f>Sheet1!BG131</f>
        <v>5</v>
      </c>
      <c r="CP132">
        <f>Sheet1!BH131</f>
        <v>5</v>
      </c>
      <c r="CQ132">
        <f>Sheet1!BI131</f>
        <v>5</v>
      </c>
      <c r="CR132">
        <f>Sheet1!BJ131</f>
        <v>4</v>
      </c>
      <c r="CS132">
        <f>Sheet1!BK131</f>
        <v>4</v>
      </c>
      <c r="CT132">
        <f>Sheet1!BL131</f>
        <v>3</v>
      </c>
    </row>
    <row r="133" spans="1:98">
      <c r="A133">
        <f>Sheet1!A132</f>
        <v>132</v>
      </c>
      <c r="B133" t="str">
        <f>Sheet1!B132</f>
        <v>9/30/2009 0:54:54</v>
      </c>
      <c r="C133" t="str">
        <f>Sheet1!E132</f>
        <v>dshin</v>
      </c>
      <c r="D133" t="str">
        <f t="shared" si="12"/>
        <v>dshin</v>
      </c>
      <c r="E133">
        <f>Sheet1!F132</f>
        <v>29</v>
      </c>
      <c r="F133">
        <f>VLOOKUP(Sheet1!G132,Sheet3!$B$1:$C$2,2,FALSE)</f>
        <v>1</v>
      </c>
      <c r="G133">
        <f>VLOOKUP(Sheet1!H132,Sheet3!$B$52:$C$74,2,0)</f>
        <v>10</v>
      </c>
      <c r="H133">
        <f>VLOOKUP(Sheet1!I132,Sheet3!$B$5:$C$9,2,FALSE)</f>
        <v>2</v>
      </c>
      <c r="I133">
        <v>1</v>
      </c>
      <c r="K133">
        <f>Sheet1!K132</f>
        <v>6</v>
      </c>
      <c r="L133">
        <f>Sheet1!L132</f>
        <v>50</v>
      </c>
      <c r="M133" s="2" t="s">
        <v>770</v>
      </c>
      <c r="N133">
        <f>IF(ISNUMBER(SEARCH("습관적으로",Sheet1!$M132)),1,0)</f>
        <v>1</v>
      </c>
      <c r="O133">
        <f>IF(ISNUMBER(SEARCH("나에 대해 알리고 싶어서",Sheet1!$M132)),1,0)</f>
        <v>0</v>
      </c>
      <c r="P133">
        <f>IF(ISNUMBER(SEARCH("새로운 소식을 알리고 싶어서",Sheet1!$M132)),1,0)</f>
        <v>0</v>
      </c>
      <c r="Q133">
        <f>IF(ISNUMBER(SEARCH("주변 사람들과 관계 맺고 싶어서",Sheet1!$M132)),1,0)</f>
        <v>0</v>
      </c>
      <c r="R133">
        <f>IF(ISNUMBER(SEARCH("다른 사람들과 감정을 공유하고 싶어서",Sheet1!$M132)),1,0)</f>
        <v>1</v>
      </c>
      <c r="S133">
        <f>IF(ISNUMBER(SEARCH("재미있어서",Sheet1!$M132)),1,0)</f>
        <v>0</v>
      </c>
      <c r="T133">
        <f t="shared" si="11"/>
        <v>0</v>
      </c>
      <c r="V133" s="2" t="s">
        <v>877</v>
      </c>
      <c r="X133">
        <f>IF(ISNUMBER(SEARCH("me2day 웹페이지",Sheet1!$N132)),1,0)</f>
        <v>1</v>
      </c>
      <c r="Y133">
        <f>IF(ISNUMBER(SEARCH("핸드폰",Sheet1!$N132)),1,0)</f>
        <v>1</v>
      </c>
      <c r="Z133">
        <f>IF(ISNUMBER(SEARCH("블로그",Sheet1!$N132)),1,0)</f>
        <v>0</v>
      </c>
      <c r="AA133">
        <f>IF(ISNUMBER(SEARCH("개인 포탈 서비스",Sheet1!$N132)),1,0)</f>
        <v>0</v>
      </c>
      <c r="AB133">
        <f>IF(ISNUMBER(SEARCH("me2day 어플리케이션",Sheet1!$N132)),1,0)</f>
        <v>0</v>
      </c>
      <c r="AC133">
        <f t="shared" si="13"/>
        <v>0</v>
      </c>
      <c r="AD133">
        <f>IF(Sheet1!O132="있다",1,2)</f>
        <v>1</v>
      </c>
      <c r="AE133">
        <f>Sheet1!P132</f>
        <v>7</v>
      </c>
      <c r="AF133" s="2" t="s">
        <v>879</v>
      </c>
      <c r="AH133">
        <f>IF(ISNUMBER(SEARCH("주변 사람들의 소식",Sheet1!$Q132)),1,0)</f>
        <v>1</v>
      </c>
      <c r="AI133">
        <f>IF(ISNUMBER(SEARCH("관심 분야에 대한 소식",Sheet1!$Q132)),1,0)</f>
        <v>1</v>
      </c>
      <c r="AJ133">
        <f>IF(ISNUMBER(SEARCH("관심 분야는 아니지만 사회적 이슈에 대한 소식",Sheet1!$Q132)),1,0)</f>
        <v>1</v>
      </c>
      <c r="AK133">
        <f>IF(ISNUMBER(SEARCH("업무와 관련된 소식",Sheet1!$Q132)),1,0)</f>
        <v>1</v>
      </c>
      <c r="AL133">
        <f t="shared" si="14"/>
        <v>0</v>
      </c>
      <c r="AM133">
        <f>Sheet1!R132</f>
        <v>6</v>
      </c>
      <c r="AN133">
        <v>1</v>
      </c>
      <c r="AP133">
        <f>IF(ISNUMBER(SEARCH("오프라인에서의 친구 관계와 같다",Sheet1!$S132)),1,0)</f>
        <v>1</v>
      </c>
      <c r="AQ133">
        <f>IF(ISNUMBER(SEARCH("오프라인에서의 친구와는 다르지만 친밀감을 나누는 관계이다",Sheet1!$S132)),1,0)</f>
        <v>0</v>
      </c>
      <c r="AR133">
        <f>IF(ISNUMBER(SEARCH("새로운 정보나 글을 주고 받는 관계이다",Sheet1!$S132)),1,0)</f>
        <v>0</v>
      </c>
      <c r="AS133">
        <f>IF(ISNUMBER(SEARCH("단지 친구 신청과 수락으로 이루어진 형식적인 관계이다",Sheet1!$S132)),1,0)</f>
        <v>0</v>
      </c>
      <c r="AT133">
        <f>IF(ISNUMBER(SEARCH("아무 관계도 아니다",Sheet1!$S132)),1,0)</f>
        <v>0</v>
      </c>
      <c r="AU133">
        <f t="shared" si="15"/>
        <v>0</v>
      </c>
      <c r="AV133">
        <v>3</v>
      </c>
      <c r="AX133">
        <f>IF(ISNUMBER(SEARCH("미투데이 서비스 이용은 정보를 얻기 위함이다",Sheet1!$T132)),1,0)</f>
        <v>0</v>
      </c>
      <c r="AY133">
        <f>IF(ISNUMBER(SEARCH("미투데이 서비스 이용은 오락을 추구하기 위함이다",Sheet1!$T132)),1,0)</f>
        <v>0</v>
      </c>
      <c r="AZ133">
        <f>IF(ISNUMBER(SEARCH("미투데이 서비스 이용은 대인관계 형성과 확충을 위함이다",Sheet1!$T132)),1,0)</f>
        <v>1</v>
      </c>
      <c r="BA133">
        <f>IF(ISNUMBER(SEARCH("미투데이 서비스 이용은  직장(혹은 특정 그룹) 내 커뮤니케이션을 위함이다",Sheet1!$T132)),1,0)</f>
        <v>0</v>
      </c>
      <c r="BB133">
        <f t="shared" si="16"/>
        <v>0</v>
      </c>
      <c r="BC133">
        <f>Sheet1!U132</f>
        <v>6</v>
      </c>
      <c r="BD133">
        <f>Sheet1!V132</f>
        <v>6</v>
      </c>
      <c r="BE133">
        <f>Sheet1!W132</f>
        <v>6</v>
      </c>
      <c r="BF133">
        <f>Sheet1!X132</f>
        <v>6</v>
      </c>
      <c r="BG133">
        <f>Sheet1!Y132</f>
        <v>6</v>
      </c>
      <c r="BH133">
        <f>Sheet1!Z132</f>
        <v>6</v>
      </c>
      <c r="BI133">
        <f>Sheet1!AA132</f>
        <v>7</v>
      </c>
      <c r="BJ133">
        <f>Sheet1!AB132</f>
        <v>7</v>
      </c>
      <c r="BK133">
        <f>Sheet1!AC132</f>
        <v>7</v>
      </c>
      <c r="BL133">
        <f>Sheet1!AD132</f>
        <v>5</v>
      </c>
      <c r="BM133">
        <f>Sheet1!AE132</f>
        <v>7</v>
      </c>
      <c r="BN133">
        <f>Sheet1!AF132</f>
        <v>7</v>
      </c>
      <c r="BO133">
        <f>Sheet1!AG132</f>
        <v>7</v>
      </c>
      <c r="BP133">
        <f>Sheet1!AH132</f>
        <v>7</v>
      </c>
      <c r="BQ133">
        <f>Sheet1!AI132</f>
        <v>7</v>
      </c>
      <c r="BR133">
        <f>Sheet1!AJ132</f>
        <v>7</v>
      </c>
      <c r="BS133">
        <f>Sheet1!AK132</f>
        <v>7</v>
      </c>
      <c r="BT133">
        <f>Sheet1!AL132</f>
        <v>7</v>
      </c>
      <c r="BU133">
        <f>Sheet1!AM132</f>
        <v>7</v>
      </c>
      <c r="BV133">
        <f>Sheet1!AN132</f>
        <v>5</v>
      </c>
      <c r="BW133">
        <f>Sheet1!AO132</f>
        <v>7</v>
      </c>
      <c r="BX133">
        <f>Sheet1!AP132</f>
        <v>7</v>
      </c>
      <c r="BY133">
        <f>Sheet1!AQ132</f>
        <v>7</v>
      </c>
      <c r="BZ133">
        <f>Sheet1!AR132</f>
        <v>7</v>
      </c>
      <c r="CA133">
        <f>Sheet1!AS132</f>
        <v>7</v>
      </c>
      <c r="CB133">
        <f>Sheet1!AT132</f>
        <v>4</v>
      </c>
      <c r="CC133">
        <f>Sheet1!AU132</f>
        <v>7</v>
      </c>
      <c r="CD133">
        <f>Sheet1!AV132</f>
        <v>7</v>
      </c>
      <c r="CE133">
        <f>Sheet1!AW132</f>
        <v>7</v>
      </c>
      <c r="CF133">
        <f>Sheet1!AX132</f>
        <v>2</v>
      </c>
      <c r="CG133">
        <f>Sheet1!AY132</f>
        <v>2</v>
      </c>
      <c r="CH133">
        <f>Sheet1!AZ132</f>
        <v>2</v>
      </c>
      <c r="CI133">
        <f>Sheet1!BA132</f>
        <v>6</v>
      </c>
      <c r="CJ133">
        <f>Sheet1!BB132</f>
        <v>7</v>
      </c>
      <c r="CK133">
        <f>Sheet1!BC132</f>
        <v>6</v>
      </c>
      <c r="CL133">
        <f>Sheet1!BD132</f>
        <v>7</v>
      </c>
      <c r="CM133">
        <f>Sheet1!BE132</f>
        <v>6</v>
      </c>
      <c r="CN133">
        <f>Sheet1!BF132</f>
        <v>6</v>
      </c>
      <c r="CO133">
        <f>Sheet1!BG132</f>
        <v>7</v>
      </c>
      <c r="CP133">
        <f>Sheet1!BH132</f>
        <v>7</v>
      </c>
      <c r="CQ133">
        <f>Sheet1!BI132</f>
        <v>7</v>
      </c>
      <c r="CR133">
        <f>Sheet1!BJ132</f>
        <v>7</v>
      </c>
      <c r="CS133">
        <f>Sheet1!BK132</f>
        <v>1</v>
      </c>
      <c r="CT133">
        <f>Sheet1!BL132</f>
        <v>1</v>
      </c>
    </row>
    <row r="134" spans="1:98">
      <c r="A134">
        <f>Sheet1!A133</f>
        <v>133</v>
      </c>
      <c r="B134" t="str">
        <f>Sheet1!B133</f>
        <v>9/30/2009 1:13:48</v>
      </c>
      <c r="C134" t="str">
        <f>Sheet1!E133</f>
        <v>cyberjacks</v>
      </c>
      <c r="D134" t="str">
        <f t="shared" si="12"/>
        <v>cyberjacks</v>
      </c>
      <c r="E134">
        <f>Sheet1!F133</f>
        <v>15</v>
      </c>
      <c r="F134">
        <f>VLOOKUP(Sheet1!G133,Sheet3!$B$1:$C$2,2,FALSE)</f>
        <v>1</v>
      </c>
      <c r="G134">
        <f>VLOOKUP(Sheet1!H133,Sheet3!$B$52:$C$74,2,0)</f>
        <v>4</v>
      </c>
      <c r="H134">
        <f>VLOOKUP(Sheet1!I133,Sheet3!$B$5:$C$9,2,FALSE)</f>
        <v>2</v>
      </c>
      <c r="I134">
        <v>4</v>
      </c>
      <c r="K134">
        <f>Sheet1!K133</f>
        <v>9</v>
      </c>
      <c r="L134">
        <f>Sheet1!L133</f>
        <v>17</v>
      </c>
      <c r="M134" s="2" t="s">
        <v>790</v>
      </c>
      <c r="N134">
        <f>IF(ISNUMBER(SEARCH("습관적으로",Sheet1!$M133)),1,0)</f>
        <v>1</v>
      </c>
      <c r="O134">
        <f>IF(ISNUMBER(SEARCH("나에 대해 알리고 싶어서",Sheet1!$M133)),1,0)</f>
        <v>0</v>
      </c>
      <c r="P134">
        <f>IF(ISNUMBER(SEARCH("새로운 소식을 알리고 싶어서",Sheet1!$M133)),1,0)</f>
        <v>1</v>
      </c>
      <c r="Q134">
        <f>IF(ISNUMBER(SEARCH("주변 사람들과 관계 맺고 싶어서",Sheet1!$M133)),1,0)</f>
        <v>0</v>
      </c>
      <c r="R134">
        <f>IF(ISNUMBER(SEARCH("다른 사람들과 감정을 공유하고 싶어서",Sheet1!$M133)),1,0)</f>
        <v>1</v>
      </c>
      <c r="S134">
        <f>IF(ISNUMBER(SEARCH("재미있어서",Sheet1!$M133)),1,0)</f>
        <v>0</v>
      </c>
      <c r="T134">
        <f t="shared" si="11"/>
        <v>0</v>
      </c>
      <c r="V134" s="2" t="s">
        <v>877</v>
      </c>
      <c r="X134">
        <f>IF(ISNUMBER(SEARCH("me2day 웹페이지",Sheet1!$N133)),1,0)</f>
        <v>1</v>
      </c>
      <c r="Y134">
        <f>IF(ISNUMBER(SEARCH("핸드폰",Sheet1!$N133)),1,0)</f>
        <v>1</v>
      </c>
      <c r="Z134">
        <f>IF(ISNUMBER(SEARCH("블로그",Sheet1!$N133)),1,0)</f>
        <v>0</v>
      </c>
      <c r="AA134">
        <f>IF(ISNUMBER(SEARCH("개인 포탈 서비스",Sheet1!$N133)),1,0)</f>
        <v>0</v>
      </c>
      <c r="AB134">
        <f>IF(ISNUMBER(SEARCH("me2day 어플리케이션",Sheet1!$N133)),1,0)</f>
        <v>0</v>
      </c>
      <c r="AC134">
        <f t="shared" si="13"/>
        <v>0</v>
      </c>
      <c r="AD134">
        <f>IF(Sheet1!O133="있다",1,2)</f>
        <v>1</v>
      </c>
      <c r="AE134">
        <f>Sheet1!P133</f>
        <v>7</v>
      </c>
      <c r="AF134" s="2" t="s">
        <v>825</v>
      </c>
      <c r="AH134">
        <f>IF(ISNUMBER(SEARCH("주변 사람들의 소식",Sheet1!$Q133)),1,0)</f>
        <v>1</v>
      </c>
      <c r="AI134">
        <f>IF(ISNUMBER(SEARCH("관심 분야에 대한 소식",Sheet1!$Q133)),1,0)</f>
        <v>1</v>
      </c>
      <c r="AJ134">
        <f>IF(ISNUMBER(SEARCH("관심 분야는 아니지만 사회적 이슈에 대한 소식",Sheet1!$Q133)),1,0)</f>
        <v>1</v>
      </c>
      <c r="AK134">
        <f>IF(ISNUMBER(SEARCH("업무와 관련된 소식",Sheet1!$Q133)),1,0)</f>
        <v>0</v>
      </c>
      <c r="AL134">
        <f t="shared" si="14"/>
        <v>0</v>
      </c>
      <c r="AM134">
        <f>Sheet1!R133</f>
        <v>3</v>
      </c>
      <c r="AN134" t="s">
        <v>876</v>
      </c>
      <c r="AP134">
        <f>IF(ISNUMBER(SEARCH("오프라인에서의 친구 관계와 같다",Sheet1!$S133)),1,0)</f>
        <v>0</v>
      </c>
      <c r="AQ134">
        <f>IF(ISNUMBER(SEARCH("오프라인에서의 친구와는 다르지만 친밀감을 나누는 관계이다",Sheet1!$S133)),1,0)</f>
        <v>1</v>
      </c>
      <c r="AR134">
        <f>IF(ISNUMBER(SEARCH("새로운 정보나 글을 주고 받는 관계이다",Sheet1!$S133)),1,0)</f>
        <v>1</v>
      </c>
      <c r="AS134">
        <f>IF(ISNUMBER(SEARCH("단지 친구 신청과 수락으로 이루어진 형식적인 관계이다",Sheet1!$S133)),1,0)</f>
        <v>0</v>
      </c>
      <c r="AT134">
        <f>IF(ISNUMBER(SEARCH("아무 관계도 아니다",Sheet1!$S133)),1,0)</f>
        <v>0</v>
      </c>
      <c r="AU134">
        <f t="shared" si="15"/>
        <v>0</v>
      </c>
      <c r="AV134">
        <v>2</v>
      </c>
      <c r="AX134">
        <f>IF(ISNUMBER(SEARCH("미투데이 서비스 이용은 정보를 얻기 위함이다",Sheet1!$T133)),1,0)</f>
        <v>0</v>
      </c>
      <c r="AY134">
        <f>IF(ISNUMBER(SEARCH("미투데이 서비스 이용은 오락을 추구하기 위함이다",Sheet1!$T133)),1,0)</f>
        <v>1</v>
      </c>
      <c r="AZ134">
        <f>IF(ISNUMBER(SEARCH("미투데이 서비스 이용은 대인관계 형성과 확충을 위함이다",Sheet1!$T133)),1,0)</f>
        <v>0</v>
      </c>
      <c r="BA134">
        <f>IF(ISNUMBER(SEARCH("미투데이 서비스 이용은  직장(혹은 특정 그룹) 내 커뮤니케이션을 위함이다",Sheet1!$T133)),1,0)</f>
        <v>0</v>
      </c>
      <c r="BB134">
        <f t="shared" si="16"/>
        <v>0</v>
      </c>
      <c r="BC134">
        <f>Sheet1!U133</f>
        <v>4</v>
      </c>
      <c r="BD134">
        <f>Sheet1!V133</f>
        <v>5</v>
      </c>
      <c r="BE134">
        <f>Sheet1!W133</f>
        <v>3</v>
      </c>
      <c r="BF134">
        <f>Sheet1!X133</f>
        <v>4</v>
      </c>
      <c r="BG134">
        <f>Sheet1!Y133</f>
        <v>4</v>
      </c>
      <c r="BH134">
        <f>Sheet1!Z133</f>
        <v>6</v>
      </c>
      <c r="BI134">
        <f>Sheet1!AA133</f>
        <v>6</v>
      </c>
      <c r="BJ134">
        <f>Sheet1!AB133</f>
        <v>6</v>
      </c>
      <c r="BK134">
        <f>Sheet1!AC133</f>
        <v>5</v>
      </c>
      <c r="BL134">
        <f>Sheet1!AD133</f>
        <v>3</v>
      </c>
      <c r="BM134">
        <f>Sheet1!AE133</f>
        <v>7</v>
      </c>
      <c r="BN134">
        <f>Sheet1!AF133</f>
        <v>7</v>
      </c>
      <c r="BO134">
        <f>Sheet1!AG133</f>
        <v>5</v>
      </c>
      <c r="BP134">
        <f>Sheet1!AH133</f>
        <v>3</v>
      </c>
      <c r="BQ134">
        <f>Sheet1!AI133</f>
        <v>1</v>
      </c>
      <c r="BR134">
        <f>Sheet1!AJ133</f>
        <v>6</v>
      </c>
      <c r="BS134">
        <f>Sheet1!AK133</f>
        <v>4</v>
      </c>
      <c r="BT134">
        <f>Sheet1!AL133</f>
        <v>7</v>
      </c>
      <c r="BU134">
        <f>Sheet1!AM133</f>
        <v>5</v>
      </c>
      <c r="BV134">
        <f>Sheet1!AN133</f>
        <v>6</v>
      </c>
      <c r="BW134">
        <f>Sheet1!AO133</f>
        <v>6</v>
      </c>
      <c r="BX134">
        <f>Sheet1!AP133</f>
        <v>4</v>
      </c>
      <c r="BY134">
        <f>Sheet1!AQ133</f>
        <v>4</v>
      </c>
      <c r="BZ134">
        <f>Sheet1!AR133</f>
        <v>4</v>
      </c>
      <c r="CA134">
        <f>Sheet1!AS133</f>
        <v>2</v>
      </c>
      <c r="CB134">
        <f>Sheet1!AT133</f>
        <v>2</v>
      </c>
      <c r="CC134">
        <f>Sheet1!AU133</f>
        <v>2</v>
      </c>
      <c r="CD134">
        <f>Sheet1!AV133</f>
        <v>1</v>
      </c>
      <c r="CE134">
        <f>Sheet1!AW133</f>
        <v>7</v>
      </c>
      <c r="CF134">
        <f>Sheet1!AX133</f>
        <v>1</v>
      </c>
      <c r="CG134">
        <f>Sheet1!AY133</f>
        <v>7</v>
      </c>
      <c r="CH134">
        <f>Sheet1!AZ133</f>
        <v>2</v>
      </c>
      <c r="CI134">
        <f>Sheet1!BA133</f>
        <v>7</v>
      </c>
      <c r="CJ134">
        <f>Sheet1!BB133</f>
        <v>7</v>
      </c>
      <c r="CK134">
        <f>Sheet1!BC133</f>
        <v>5</v>
      </c>
      <c r="CL134">
        <f>Sheet1!BD133</f>
        <v>6</v>
      </c>
      <c r="CM134">
        <f>Sheet1!BE133</f>
        <v>6</v>
      </c>
      <c r="CN134">
        <f>Sheet1!BF133</f>
        <v>6</v>
      </c>
      <c r="CO134">
        <f>Sheet1!BG133</f>
        <v>5</v>
      </c>
      <c r="CP134">
        <f>Sheet1!BH133</f>
        <v>7</v>
      </c>
      <c r="CQ134">
        <f>Sheet1!BI133</f>
        <v>7</v>
      </c>
      <c r="CR134">
        <f>Sheet1!BJ133</f>
        <v>7</v>
      </c>
      <c r="CS134">
        <f>Sheet1!BK133</f>
        <v>2</v>
      </c>
      <c r="CT134">
        <f>Sheet1!BL133</f>
        <v>1</v>
      </c>
    </row>
    <row r="135" spans="1:98">
      <c r="A135">
        <f>Sheet1!A134</f>
        <v>134</v>
      </c>
      <c r="B135" t="str">
        <f>Sheet1!B134</f>
        <v>9/30/2009 1:16:45</v>
      </c>
      <c r="C135" t="str">
        <f>Sheet1!E134</f>
        <v>bomnun</v>
      </c>
      <c r="D135" t="str">
        <f t="shared" si="12"/>
        <v>bomnun</v>
      </c>
      <c r="E135">
        <f>Sheet1!F134</f>
        <v>29</v>
      </c>
      <c r="F135">
        <f>VLOOKUP(Sheet1!G134,Sheet3!$B$1:$C$2,2,FALSE)</f>
        <v>1</v>
      </c>
      <c r="G135">
        <f>VLOOKUP(Sheet1!H134,Sheet3!$B$52:$C$74,2,0)</f>
        <v>6</v>
      </c>
      <c r="H135">
        <f>VLOOKUP(Sheet1!I134,Sheet3!$B$5:$C$9,2,FALSE)</f>
        <v>4</v>
      </c>
      <c r="I135">
        <v>2</v>
      </c>
      <c r="K135">
        <f>Sheet1!K134</f>
        <v>5</v>
      </c>
      <c r="L135">
        <f>Sheet1!L134</f>
        <v>10</v>
      </c>
      <c r="M135" s="2">
        <v>4</v>
      </c>
      <c r="N135">
        <f>IF(ISNUMBER(SEARCH("습관적으로",Sheet1!$M134)),1,0)</f>
        <v>0</v>
      </c>
      <c r="O135">
        <f>IF(ISNUMBER(SEARCH("나에 대해 알리고 싶어서",Sheet1!$M134)),1,0)</f>
        <v>0</v>
      </c>
      <c r="P135">
        <f>IF(ISNUMBER(SEARCH("새로운 소식을 알리고 싶어서",Sheet1!$M134)),1,0)</f>
        <v>0</v>
      </c>
      <c r="Q135">
        <f>IF(ISNUMBER(SEARCH("주변 사람들과 관계 맺고 싶어서",Sheet1!$M134)),1,0)</f>
        <v>1</v>
      </c>
      <c r="R135">
        <f>IF(ISNUMBER(SEARCH("다른 사람들과 감정을 공유하고 싶어서",Sheet1!$M134)),1,0)</f>
        <v>0</v>
      </c>
      <c r="S135">
        <f>IF(ISNUMBER(SEARCH("재미있어서",Sheet1!$M134)),1,0)</f>
        <v>0</v>
      </c>
      <c r="T135">
        <f t="shared" ref="T135:T198" si="17">IF(ISBLANK(U135),0,1)</f>
        <v>0</v>
      </c>
      <c r="V135" s="2">
        <v>1</v>
      </c>
      <c r="X135">
        <f>IF(ISNUMBER(SEARCH("me2day 웹페이지",Sheet1!$N134)),1,0)</f>
        <v>1</v>
      </c>
      <c r="Y135">
        <f>IF(ISNUMBER(SEARCH("핸드폰",Sheet1!$N134)),1,0)</f>
        <v>0</v>
      </c>
      <c r="Z135">
        <f>IF(ISNUMBER(SEARCH("블로그",Sheet1!$N134)),1,0)</f>
        <v>0</v>
      </c>
      <c r="AA135">
        <f>IF(ISNUMBER(SEARCH("개인 포탈 서비스",Sheet1!$N134)),1,0)</f>
        <v>0</v>
      </c>
      <c r="AB135">
        <f>IF(ISNUMBER(SEARCH("me2day 어플리케이션",Sheet1!$N134)),1,0)</f>
        <v>0</v>
      </c>
      <c r="AC135">
        <f t="shared" si="13"/>
        <v>0</v>
      </c>
      <c r="AD135">
        <f>IF(Sheet1!O134="있다",1,2)</f>
        <v>1</v>
      </c>
      <c r="AE135">
        <f>Sheet1!P134</f>
        <v>4</v>
      </c>
      <c r="AF135" s="2" t="s">
        <v>877</v>
      </c>
      <c r="AH135">
        <f>IF(ISNUMBER(SEARCH("주변 사람들의 소식",Sheet1!$Q134)),1,0)</f>
        <v>1</v>
      </c>
      <c r="AI135">
        <f>IF(ISNUMBER(SEARCH("관심 분야에 대한 소식",Sheet1!$Q134)),1,0)</f>
        <v>1</v>
      </c>
      <c r="AJ135">
        <f>IF(ISNUMBER(SEARCH("관심 분야는 아니지만 사회적 이슈에 대한 소식",Sheet1!$Q134)),1,0)</f>
        <v>0</v>
      </c>
      <c r="AK135">
        <f>IF(ISNUMBER(SEARCH("업무와 관련된 소식",Sheet1!$Q134)),1,0)</f>
        <v>0</v>
      </c>
      <c r="AL135">
        <f t="shared" si="14"/>
        <v>0</v>
      </c>
      <c r="AM135">
        <f>Sheet1!R134</f>
        <v>6</v>
      </c>
      <c r="AN135">
        <v>2</v>
      </c>
      <c r="AP135">
        <f>IF(ISNUMBER(SEARCH("오프라인에서의 친구 관계와 같다",Sheet1!$S134)),1,0)</f>
        <v>0</v>
      </c>
      <c r="AQ135">
        <f>IF(ISNUMBER(SEARCH("오프라인에서의 친구와는 다르지만 친밀감을 나누는 관계이다",Sheet1!$S134)),1,0)</f>
        <v>1</v>
      </c>
      <c r="AR135">
        <f>IF(ISNUMBER(SEARCH("새로운 정보나 글을 주고 받는 관계이다",Sheet1!$S134)),1,0)</f>
        <v>0</v>
      </c>
      <c r="AS135">
        <f>IF(ISNUMBER(SEARCH("단지 친구 신청과 수락으로 이루어진 형식적인 관계이다",Sheet1!$S134)),1,0)</f>
        <v>0</v>
      </c>
      <c r="AT135">
        <f>IF(ISNUMBER(SEARCH("아무 관계도 아니다",Sheet1!$S134)),1,0)</f>
        <v>0</v>
      </c>
      <c r="AU135">
        <f t="shared" si="15"/>
        <v>0</v>
      </c>
      <c r="AV135">
        <v>3</v>
      </c>
      <c r="AX135">
        <f>IF(ISNUMBER(SEARCH("미투데이 서비스 이용은 정보를 얻기 위함이다",Sheet1!$T134)),1,0)</f>
        <v>0</v>
      </c>
      <c r="AY135">
        <f>IF(ISNUMBER(SEARCH("미투데이 서비스 이용은 오락을 추구하기 위함이다",Sheet1!$T134)),1,0)</f>
        <v>0</v>
      </c>
      <c r="AZ135">
        <f>IF(ISNUMBER(SEARCH("미투데이 서비스 이용은 대인관계 형성과 확충을 위함이다",Sheet1!$T134)),1,0)</f>
        <v>1</v>
      </c>
      <c r="BA135">
        <f>IF(ISNUMBER(SEARCH("미투데이 서비스 이용은  직장(혹은 특정 그룹) 내 커뮤니케이션을 위함이다",Sheet1!$T134)),1,0)</f>
        <v>0</v>
      </c>
      <c r="BB135">
        <f t="shared" si="16"/>
        <v>0</v>
      </c>
      <c r="BC135">
        <f>Sheet1!U134</f>
        <v>6</v>
      </c>
      <c r="BD135">
        <f>Sheet1!V134</f>
        <v>4</v>
      </c>
      <c r="BE135">
        <f>Sheet1!W134</f>
        <v>6</v>
      </c>
      <c r="BF135">
        <f>Sheet1!X134</f>
        <v>4</v>
      </c>
      <c r="BG135">
        <f>Sheet1!Y134</f>
        <v>4</v>
      </c>
      <c r="BH135">
        <f>Sheet1!Z134</f>
        <v>5</v>
      </c>
      <c r="BI135">
        <f>Sheet1!AA134</f>
        <v>5</v>
      </c>
      <c r="BJ135">
        <f>Sheet1!AB134</f>
        <v>6</v>
      </c>
      <c r="BK135">
        <f>Sheet1!AC134</f>
        <v>6</v>
      </c>
      <c r="BL135">
        <f>Sheet1!AD134</f>
        <v>6</v>
      </c>
      <c r="BM135">
        <f>Sheet1!AE134</f>
        <v>6</v>
      </c>
      <c r="BN135">
        <f>Sheet1!AF134</f>
        <v>6</v>
      </c>
      <c r="BO135">
        <f>Sheet1!AG134</f>
        <v>4</v>
      </c>
      <c r="BP135">
        <f>Sheet1!AH134</f>
        <v>6</v>
      </c>
      <c r="BQ135">
        <f>Sheet1!AI134</f>
        <v>4</v>
      </c>
      <c r="BR135">
        <f>Sheet1!AJ134</f>
        <v>6</v>
      </c>
      <c r="BS135">
        <f>Sheet1!AK134</f>
        <v>6</v>
      </c>
      <c r="BT135">
        <f>Sheet1!AL134</f>
        <v>7</v>
      </c>
      <c r="BU135">
        <f>Sheet1!AM134</f>
        <v>7</v>
      </c>
      <c r="BV135">
        <f>Sheet1!AN134</f>
        <v>6</v>
      </c>
      <c r="BW135">
        <f>Sheet1!AO134</f>
        <v>5</v>
      </c>
      <c r="BX135">
        <f>Sheet1!AP134</f>
        <v>7</v>
      </c>
      <c r="BY135">
        <f>Sheet1!AQ134</f>
        <v>7</v>
      </c>
      <c r="BZ135">
        <f>Sheet1!AR134</f>
        <v>6</v>
      </c>
      <c r="CA135">
        <f>Sheet1!AS134</f>
        <v>7</v>
      </c>
      <c r="CB135">
        <f>Sheet1!AT134</f>
        <v>6</v>
      </c>
      <c r="CC135">
        <f>Sheet1!AU134</f>
        <v>6</v>
      </c>
      <c r="CD135">
        <f>Sheet1!AV134</f>
        <v>7</v>
      </c>
      <c r="CE135">
        <f>Sheet1!AW134</f>
        <v>7</v>
      </c>
      <c r="CF135">
        <f>Sheet1!AX134</f>
        <v>6</v>
      </c>
      <c r="CG135">
        <f>Sheet1!AY134</f>
        <v>6</v>
      </c>
      <c r="CH135">
        <f>Sheet1!AZ134</f>
        <v>5</v>
      </c>
      <c r="CI135">
        <f>Sheet1!BA134</f>
        <v>7</v>
      </c>
      <c r="CJ135">
        <f>Sheet1!BB134</f>
        <v>4</v>
      </c>
      <c r="CK135">
        <f>Sheet1!BC134</f>
        <v>6</v>
      </c>
      <c r="CL135">
        <f>Sheet1!BD134</f>
        <v>5</v>
      </c>
      <c r="CM135">
        <f>Sheet1!BE134</f>
        <v>6</v>
      </c>
      <c r="CN135">
        <f>Sheet1!BF134</f>
        <v>6</v>
      </c>
      <c r="CO135">
        <f>Sheet1!BG134</f>
        <v>6</v>
      </c>
      <c r="CP135">
        <f>Sheet1!BH134</f>
        <v>5</v>
      </c>
      <c r="CQ135">
        <f>Sheet1!BI134</f>
        <v>5</v>
      </c>
      <c r="CR135">
        <f>Sheet1!BJ134</f>
        <v>6</v>
      </c>
      <c r="CS135">
        <f>Sheet1!BK134</f>
        <v>4</v>
      </c>
      <c r="CT135">
        <f>Sheet1!BL134</f>
        <v>7</v>
      </c>
    </row>
    <row r="136" spans="1:98">
      <c r="A136">
        <f>Sheet1!A135</f>
        <v>135</v>
      </c>
      <c r="B136" t="str">
        <f>Sheet1!B135</f>
        <v>9/30/2009 1:17:07</v>
      </c>
      <c r="C136" t="str">
        <f>Sheet1!E135</f>
        <v>yobboo</v>
      </c>
      <c r="D136" t="str">
        <f t="shared" si="12"/>
        <v>yobboo</v>
      </c>
      <c r="E136">
        <f>Sheet1!F135</f>
        <v>21</v>
      </c>
      <c r="F136">
        <f>VLOOKUP(Sheet1!G135,Sheet3!$B$1:$C$2,2,FALSE)</f>
        <v>1</v>
      </c>
      <c r="G136">
        <f>VLOOKUP(Sheet1!H135,Sheet3!$B$52:$C$74,2,0)</f>
        <v>2</v>
      </c>
      <c r="H136">
        <f>VLOOKUP(Sheet1!I135,Sheet3!$B$5:$C$9,2,FALSE)</f>
        <v>1</v>
      </c>
      <c r="I136">
        <v>6</v>
      </c>
      <c r="J136" t="s">
        <v>510</v>
      </c>
      <c r="K136">
        <f>Sheet1!K135</f>
        <v>0</v>
      </c>
      <c r="L136">
        <f>Sheet1!L135</f>
        <v>0</v>
      </c>
      <c r="M136" s="2">
        <v>6</v>
      </c>
      <c r="N136">
        <f>IF(ISNUMBER(SEARCH("습관적으로",Sheet1!$M135)),1,0)</f>
        <v>0</v>
      </c>
      <c r="O136">
        <f>IF(ISNUMBER(SEARCH("나에 대해 알리고 싶어서",Sheet1!$M135)),1,0)</f>
        <v>0</v>
      </c>
      <c r="P136">
        <f>IF(ISNUMBER(SEARCH("새로운 소식을 알리고 싶어서",Sheet1!$M135)),1,0)</f>
        <v>0</v>
      </c>
      <c r="Q136">
        <f>IF(ISNUMBER(SEARCH("주변 사람들과 관계 맺고 싶어서",Sheet1!$M135)),1,0)</f>
        <v>0</v>
      </c>
      <c r="R136">
        <f>IF(ISNUMBER(SEARCH("다른 사람들과 감정을 공유하고 싶어서",Sheet1!$M135)),1,0)</f>
        <v>0</v>
      </c>
      <c r="S136">
        <f>IF(ISNUMBER(SEARCH("재미있어서",Sheet1!$M135)),1,0)</f>
        <v>1</v>
      </c>
      <c r="T136">
        <f t="shared" si="17"/>
        <v>0</v>
      </c>
      <c r="V136" s="2">
        <v>5</v>
      </c>
      <c r="X136">
        <f>IF(ISNUMBER(SEARCH("me2day 웹페이지",Sheet1!$N135)),1,0)</f>
        <v>0</v>
      </c>
      <c r="Y136">
        <f>IF(ISNUMBER(SEARCH("핸드폰",Sheet1!$N135)),1,0)</f>
        <v>0</v>
      </c>
      <c r="Z136">
        <f>IF(ISNUMBER(SEARCH("블로그",Sheet1!$N135)),1,0)</f>
        <v>0</v>
      </c>
      <c r="AA136">
        <f>IF(ISNUMBER(SEARCH("개인 포탈 서비스",Sheet1!$N135)),1,0)</f>
        <v>0</v>
      </c>
      <c r="AB136">
        <f>IF(ISNUMBER(SEARCH("me2day 어플리케이션",Sheet1!$N135)),1,0)</f>
        <v>1</v>
      </c>
      <c r="AC136">
        <f t="shared" si="13"/>
        <v>0</v>
      </c>
      <c r="AD136">
        <f>IF(Sheet1!O135="있다",1,2)</f>
        <v>2</v>
      </c>
      <c r="AE136">
        <f>Sheet1!P135</f>
        <v>3</v>
      </c>
      <c r="AF136" s="2">
        <v>2</v>
      </c>
      <c r="AH136">
        <f>IF(ISNUMBER(SEARCH("주변 사람들의 소식",Sheet1!$Q135)),1,0)</f>
        <v>0</v>
      </c>
      <c r="AI136">
        <f>IF(ISNUMBER(SEARCH("관심 분야에 대한 소식",Sheet1!$Q135)),1,0)</f>
        <v>1</v>
      </c>
      <c r="AJ136">
        <f>IF(ISNUMBER(SEARCH("관심 분야는 아니지만 사회적 이슈에 대한 소식",Sheet1!$Q135)),1,0)</f>
        <v>0</v>
      </c>
      <c r="AK136">
        <f>IF(ISNUMBER(SEARCH("업무와 관련된 소식",Sheet1!$Q135)),1,0)</f>
        <v>0</v>
      </c>
      <c r="AL136">
        <f t="shared" si="14"/>
        <v>0</v>
      </c>
      <c r="AM136">
        <f>Sheet1!R135</f>
        <v>3</v>
      </c>
      <c r="AN136">
        <v>5</v>
      </c>
      <c r="AP136">
        <f>IF(ISNUMBER(SEARCH("오프라인에서의 친구 관계와 같다",Sheet1!$S135)),1,0)</f>
        <v>0</v>
      </c>
      <c r="AQ136">
        <f>IF(ISNUMBER(SEARCH("오프라인에서의 친구와는 다르지만 친밀감을 나누는 관계이다",Sheet1!$S135)),1,0)</f>
        <v>0</v>
      </c>
      <c r="AR136">
        <f>IF(ISNUMBER(SEARCH("새로운 정보나 글을 주고 받는 관계이다",Sheet1!$S135)),1,0)</f>
        <v>0</v>
      </c>
      <c r="AS136">
        <f>IF(ISNUMBER(SEARCH("단지 친구 신청과 수락으로 이루어진 형식적인 관계이다",Sheet1!$S135)),1,0)</f>
        <v>0</v>
      </c>
      <c r="AT136">
        <f>IF(ISNUMBER(SEARCH("아무 관계도 아니다",Sheet1!$S135)),1,0)</f>
        <v>1</v>
      </c>
      <c r="AU136">
        <f t="shared" si="15"/>
        <v>0</v>
      </c>
      <c r="AV136">
        <v>2</v>
      </c>
      <c r="AX136">
        <f>IF(ISNUMBER(SEARCH("미투데이 서비스 이용은 정보를 얻기 위함이다",Sheet1!$T135)),1,0)</f>
        <v>0</v>
      </c>
      <c r="AY136">
        <f>IF(ISNUMBER(SEARCH("미투데이 서비스 이용은 오락을 추구하기 위함이다",Sheet1!$T135)),1,0)</f>
        <v>1</v>
      </c>
      <c r="AZ136">
        <f>IF(ISNUMBER(SEARCH("미투데이 서비스 이용은 대인관계 형성과 확충을 위함이다",Sheet1!$T135)),1,0)</f>
        <v>0</v>
      </c>
      <c r="BA136">
        <f>IF(ISNUMBER(SEARCH("미투데이 서비스 이용은  직장(혹은 특정 그룹) 내 커뮤니케이션을 위함이다",Sheet1!$T135)),1,0)</f>
        <v>0</v>
      </c>
      <c r="BB136">
        <f t="shared" si="16"/>
        <v>0</v>
      </c>
      <c r="BC136">
        <f>Sheet1!U135</f>
        <v>2</v>
      </c>
      <c r="BD136">
        <f>Sheet1!V135</f>
        <v>3</v>
      </c>
      <c r="BE136">
        <f>Sheet1!W135</f>
        <v>4</v>
      </c>
      <c r="BF136">
        <f>Sheet1!X135</f>
        <v>4</v>
      </c>
      <c r="BG136">
        <f>Sheet1!Y135</f>
        <v>5</v>
      </c>
      <c r="BH136">
        <f>Sheet1!Z135</f>
        <v>3</v>
      </c>
      <c r="BI136">
        <f>Sheet1!AA135</f>
        <v>1</v>
      </c>
      <c r="BJ136">
        <f>Sheet1!AB135</f>
        <v>5</v>
      </c>
      <c r="BK136">
        <f>Sheet1!AC135</f>
        <v>6</v>
      </c>
      <c r="BL136">
        <f>Sheet1!AD135</f>
        <v>3</v>
      </c>
      <c r="BM136">
        <f>Sheet1!AE135</f>
        <v>3</v>
      </c>
      <c r="BN136">
        <f>Sheet1!AF135</f>
        <v>3</v>
      </c>
      <c r="BO136">
        <f>Sheet1!AG135</f>
        <v>2</v>
      </c>
      <c r="BP136">
        <f>Sheet1!AH135</f>
        <v>3</v>
      </c>
      <c r="BQ136">
        <f>Sheet1!AI135</f>
        <v>3</v>
      </c>
      <c r="BR136">
        <f>Sheet1!AJ135</f>
        <v>2</v>
      </c>
      <c r="BS136">
        <f>Sheet1!AK135</f>
        <v>2</v>
      </c>
      <c r="BT136">
        <f>Sheet1!AL135</f>
        <v>2</v>
      </c>
      <c r="BU136">
        <f>Sheet1!AM135</f>
        <v>1</v>
      </c>
      <c r="BV136">
        <f>Sheet1!AN135</f>
        <v>2</v>
      </c>
      <c r="BW136">
        <f>Sheet1!AO135</f>
        <v>2</v>
      </c>
      <c r="BX136">
        <f>Sheet1!AP135</f>
        <v>4</v>
      </c>
      <c r="BY136">
        <f>Sheet1!AQ135</f>
        <v>5</v>
      </c>
      <c r="BZ136">
        <f>Sheet1!AR135</f>
        <v>2</v>
      </c>
      <c r="CA136">
        <f>Sheet1!AS135</f>
        <v>2</v>
      </c>
      <c r="CB136">
        <f>Sheet1!AT135</f>
        <v>2</v>
      </c>
      <c r="CC136">
        <f>Sheet1!AU135</f>
        <v>5</v>
      </c>
      <c r="CD136">
        <f>Sheet1!AV135</f>
        <v>4</v>
      </c>
      <c r="CE136">
        <f>Sheet1!AW135</f>
        <v>2</v>
      </c>
      <c r="CF136">
        <f>Sheet1!AX135</f>
        <v>3</v>
      </c>
      <c r="CG136">
        <f>Sheet1!AY135</f>
        <v>4</v>
      </c>
      <c r="CH136">
        <f>Sheet1!AZ135</f>
        <v>3</v>
      </c>
      <c r="CI136">
        <f>Sheet1!BA135</f>
        <v>2</v>
      </c>
      <c r="CJ136">
        <f>Sheet1!BB135</f>
        <v>2</v>
      </c>
      <c r="CK136">
        <f>Sheet1!BC135</f>
        <v>4</v>
      </c>
      <c r="CL136">
        <f>Sheet1!BD135</f>
        <v>3</v>
      </c>
      <c r="CM136">
        <f>Sheet1!BE135</f>
        <v>3</v>
      </c>
      <c r="CN136">
        <f>Sheet1!BF135</f>
        <v>3</v>
      </c>
      <c r="CO136">
        <f>Sheet1!BG135</f>
        <v>2</v>
      </c>
      <c r="CP136">
        <f>Sheet1!BH135</f>
        <v>4</v>
      </c>
      <c r="CQ136">
        <f>Sheet1!BI135</f>
        <v>3</v>
      </c>
      <c r="CR136">
        <f>Sheet1!BJ135</f>
        <v>3</v>
      </c>
      <c r="CS136">
        <f>Sheet1!BK135</f>
        <v>3</v>
      </c>
      <c r="CT136">
        <f>Sheet1!BL135</f>
        <v>4</v>
      </c>
    </row>
    <row r="137" spans="1:98">
      <c r="A137">
        <f>Sheet1!A136</f>
        <v>136</v>
      </c>
      <c r="B137" t="str">
        <f>Sheet1!B136</f>
        <v>9/30/2009 1:17:23</v>
      </c>
      <c r="C137" t="str">
        <f>Sheet1!E136</f>
        <v>im_irene</v>
      </c>
      <c r="D137" t="str">
        <f t="shared" si="12"/>
        <v>im_irene</v>
      </c>
      <c r="E137">
        <f>Sheet1!F136</f>
        <v>36</v>
      </c>
      <c r="F137">
        <f>VLOOKUP(Sheet1!G136,Sheet3!$B$1:$C$2,2,FALSE)</f>
        <v>2</v>
      </c>
      <c r="G137">
        <f>VLOOKUP(Sheet1!H136,Sheet3!$B$52:$C$74,2,0)</f>
        <v>18</v>
      </c>
      <c r="H137">
        <f>VLOOKUP(Sheet1!I136,Sheet3!$B$5:$C$9,2,FALSE)</f>
        <v>3</v>
      </c>
      <c r="I137">
        <v>2</v>
      </c>
      <c r="K137">
        <f>Sheet1!K136</f>
        <v>6</v>
      </c>
      <c r="L137">
        <f>Sheet1!L136</f>
        <v>2</v>
      </c>
      <c r="M137" s="2">
        <v>1</v>
      </c>
      <c r="N137">
        <f>IF(ISNUMBER(SEARCH("습관적으로",Sheet1!$M136)),1,0)</f>
        <v>1</v>
      </c>
      <c r="O137">
        <f>IF(ISNUMBER(SEARCH("나에 대해 알리고 싶어서",Sheet1!$M136)),1,0)</f>
        <v>0</v>
      </c>
      <c r="P137">
        <f>IF(ISNUMBER(SEARCH("새로운 소식을 알리고 싶어서",Sheet1!$M136)),1,0)</f>
        <v>0</v>
      </c>
      <c r="Q137">
        <f>IF(ISNUMBER(SEARCH("주변 사람들과 관계 맺고 싶어서",Sheet1!$M136)),1,0)</f>
        <v>0</v>
      </c>
      <c r="R137">
        <f>IF(ISNUMBER(SEARCH("다른 사람들과 감정을 공유하고 싶어서",Sheet1!$M136)),1,0)</f>
        <v>0</v>
      </c>
      <c r="S137">
        <f>IF(ISNUMBER(SEARCH("재미있어서",Sheet1!$M136)),1,0)</f>
        <v>0</v>
      </c>
      <c r="T137">
        <f t="shared" si="17"/>
        <v>0</v>
      </c>
      <c r="V137" s="2" t="s">
        <v>784</v>
      </c>
      <c r="X137">
        <f>IF(ISNUMBER(SEARCH("me2day 웹페이지",Sheet1!$N136)),1,0)</f>
        <v>1</v>
      </c>
      <c r="Y137">
        <f>IF(ISNUMBER(SEARCH("핸드폰",Sheet1!$N136)),1,0)</f>
        <v>1</v>
      </c>
      <c r="Z137">
        <f>IF(ISNUMBER(SEARCH("블로그",Sheet1!$N136)),1,0)</f>
        <v>0</v>
      </c>
      <c r="AA137">
        <f>IF(ISNUMBER(SEARCH("개인 포탈 서비스",Sheet1!$N136)),1,0)</f>
        <v>0</v>
      </c>
      <c r="AB137">
        <f>IF(ISNUMBER(SEARCH("me2day 어플리케이션",Sheet1!$N136)),1,0)</f>
        <v>1</v>
      </c>
      <c r="AC137">
        <f t="shared" si="13"/>
        <v>0</v>
      </c>
      <c r="AD137">
        <f>IF(Sheet1!O136="있다",1,2)</f>
        <v>2</v>
      </c>
      <c r="AE137">
        <f>Sheet1!P136</f>
        <v>5</v>
      </c>
      <c r="AF137" s="2" t="s">
        <v>879</v>
      </c>
      <c r="AH137">
        <f>IF(ISNUMBER(SEARCH("주변 사람들의 소식",Sheet1!$Q136)),1,0)</f>
        <v>1</v>
      </c>
      <c r="AI137">
        <f>IF(ISNUMBER(SEARCH("관심 분야에 대한 소식",Sheet1!$Q136)),1,0)</f>
        <v>1</v>
      </c>
      <c r="AJ137">
        <f>IF(ISNUMBER(SEARCH("관심 분야는 아니지만 사회적 이슈에 대한 소식",Sheet1!$Q136)),1,0)</f>
        <v>1</v>
      </c>
      <c r="AK137">
        <f>IF(ISNUMBER(SEARCH("업무와 관련된 소식",Sheet1!$Q136)),1,0)</f>
        <v>1</v>
      </c>
      <c r="AL137">
        <f t="shared" si="14"/>
        <v>0</v>
      </c>
      <c r="AM137">
        <f>Sheet1!R136</f>
        <v>6</v>
      </c>
      <c r="AN137">
        <v>4</v>
      </c>
      <c r="AP137">
        <f>IF(ISNUMBER(SEARCH("오프라인에서의 친구 관계와 같다",Sheet1!$S136)),1,0)</f>
        <v>0</v>
      </c>
      <c r="AQ137">
        <f>IF(ISNUMBER(SEARCH("오프라인에서의 친구와는 다르지만 친밀감을 나누는 관계이다",Sheet1!$S136)),1,0)</f>
        <v>0</v>
      </c>
      <c r="AR137">
        <f>IF(ISNUMBER(SEARCH("새로운 정보나 글을 주고 받는 관계이다",Sheet1!$S136)),1,0)</f>
        <v>0</v>
      </c>
      <c r="AS137">
        <f>IF(ISNUMBER(SEARCH("단지 친구 신청과 수락으로 이루어진 형식적인 관계이다",Sheet1!$S136)),1,0)</f>
        <v>1</v>
      </c>
      <c r="AT137">
        <f>IF(ISNUMBER(SEARCH("아무 관계도 아니다",Sheet1!$S136)),1,0)</f>
        <v>0</v>
      </c>
      <c r="AU137">
        <f t="shared" si="15"/>
        <v>0</v>
      </c>
      <c r="AV137">
        <v>5</v>
      </c>
      <c r="AW137" t="s">
        <v>514</v>
      </c>
      <c r="AX137">
        <f>IF(ISNUMBER(SEARCH("미투데이 서비스 이용은 정보를 얻기 위함이다",Sheet1!$T136)),1,0)</f>
        <v>0</v>
      </c>
      <c r="AY137">
        <f>IF(ISNUMBER(SEARCH("미투데이 서비스 이용은 오락을 추구하기 위함이다",Sheet1!$T136)),1,0)</f>
        <v>0</v>
      </c>
      <c r="AZ137">
        <f>IF(ISNUMBER(SEARCH("미투데이 서비스 이용은 대인관계 형성과 확충을 위함이다",Sheet1!$T136)),1,0)</f>
        <v>0</v>
      </c>
      <c r="BA137">
        <f>IF(ISNUMBER(SEARCH("미투데이 서비스 이용은  직장(혹은 특정 그룹) 내 커뮤니케이션을 위함이다",Sheet1!$T136)),1,0)</f>
        <v>0</v>
      </c>
      <c r="BB137">
        <f t="shared" si="16"/>
        <v>1</v>
      </c>
      <c r="BC137">
        <f>Sheet1!U136</f>
        <v>4</v>
      </c>
      <c r="BD137">
        <f>Sheet1!V136</f>
        <v>4</v>
      </c>
      <c r="BE137">
        <f>Sheet1!W136</f>
        <v>4</v>
      </c>
      <c r="BF137">
        <f>Sheet1!X136</f>
        <v>4</v>
      </c>
      <c r="BG137">
        <f>Sheet1!Y136</f>
        <v>4</v>
      </c>
      <c r="BH137">
        <f>Sheet1!Z136</f>
        <v>7</v>
      </c>
      <c r="BI137">
        <f>Sheet1!AA136</f>
        <v>2</v>
      </c>
      <c r="BJ137">
        <f>Sheet1!AB136</f>
        <v>3</v>
      </c>
      <c r="BK137">
        <f>Sheet1!AC136</f>
        <v>3</v>
      </c>
      <c r="BL137">
        <f>Sheet1!AD136</f>
        <v>4</v>
      </c>
      <c r="BM137">
        <f>Sheet1!AE136</f>
        <v>4</v>
      </c>
      <c r="BN137">
        <f>Sheet1!AF136</f>
        <v>4</v>
      </c>
      <c r="BO137">
        <f>Sheet1!AG136</f>
        <v>4</v>
      </c>
      <c r="BP137">
        <f>Sheet1!AH136</f>
        <v>4</v>
      </c>
      <c r="BQ137">
        <f>Sheet1!AI136</f>
        <v>6</v>
      </c>
      <c r="BR137">
        <f>Sheet1!AJ136</f>
        <v>5</v>
      </c>
      <c r="BS137">
        <f>Sheet1!AK136</f>
        <v>6</v>
      </c>
      <c r="BT137">
        <f>Sheet1!AL136</f>
        <v>5</v>
      </c>
      <c r="BU137">
        <f>Sheet1!AM136</f>
        <v>4</v>
      </c>
      <c r="BV137">
        <f>Sheet1!AN136</f>
        <v>4</v>
      </c>
      <c r="BW137">
        <f>Sheet1!AO136</f>
        <v>4</v>
      </c>
      <c r="BX137">
        <f>Sheet1!AP136</f>
        <v>4</v>
      </c>
      <c r="BY137">
        <f>Sheet1!AQ136</f>
        <v>4</v>
      </c>
      <c r="BZ137">
        <f>Sheet1!AR136</f>
        <v>4</v>
      </c>
      <c r="CA137">
        <f>Sheet1!AS136</f>
        <v>4</v>
      </c>
      <c r="CB137">
        <f>Sheet1!AT136</f>
        <v>4</v>
      </c>
      <c r="CC137">
        <f>Sheet1!AU136</f>
        <v>4</v>
      </c>
      <c r="CD137">
        <f>Sheet1!AV136</f>
        <v>6</v>
      </c>
      <c r="CE137">
        <f>Sheet1!AW136</f>
        <v>4</v>
      </c>
      <c r="CF137">
        <f>Sheet1!AX136</f>
        <v>5</v>
      </c>
      <c r="CG137">
        <f>Sheet1!AY136</f>
        <v>3</v>
      </c>
      <c r="CH137">
        <f>Sheet1!AZ136</f>
        <v>5</v>
      </c>
      <c r="CI137">
        <f>Sheet1!BA136</f>
        <v>3</v>
      </c>
      <c r="CJ137">
        <f>Sheet1!BB136</f>
        <v>4</v>
      </c>
      <c r="CK137">
        <f>Sheet1!BC136</f>
        <v>4</v>
      </c>
      <c r="CL137">
        <f>Sheet1!BD136</f>
        <v>4</v>
      </c>
      <c r="CM137">
        <f>Sheet1!BE136</f>
        <v>4</v>
      </c>
      <c r="CN137">
        <f>Sheet1!BF136</f>
        <v>4</v>
      </c>
      <c r="CO137">
        <f>Sheet1!BG136</f>
        <v>4</v>
      </c>
      <c r="CP137">
        <f>Sheet1!BH136</f>
        <v>4</v>
      </c>
      <c r="CQ137">
        <f>Sheet1!BI136</f>
        <v>4</v>
      </c>
      <c r="CR137">
        <f>Sheet1!BJ136</f>
        <v>4</v>
      </c>
      <c r="CS137">
        <f>Sheet1!BK136</f>
        <v>5</v>
      </c>
      <c r="CT137">
        <f>Sheet1!BL136</f>
        <v>4</v>
      </c>
    </row>
    <row r="138" spans="1:98">
      <c r="A138">
        <f>Sheet1!A137</f>
        <v>137</v>
      </c>
      <c r="B138" t="str">
        <f>Sheet1!B137</f>
        <v>9/30/2009 1:18:52</v>
      </c>
      <c r="C138" t="str">
        <f>Sheet1!E137</f>
        <v>metavital</v>
      </c>
      <c r="D138" t="str">
        <f t="shared" si="12"/>
        <v>metavital</v>
      </c>
      <c r="E138">
        <f>Sheet1!F137</f>
        <v>26</v>
      </c>
      <c r="F138">
        <f>VLOOKUP(Sheet1!G137,Sheet3!$B$1:$C$2,2,FALSE)</f>
        <v>1</v>
      </c>
      <c r="G138">
        <f>VLOOKUP(Sheet1!H137,Sheet3!$B$52:$C$74,2,0)</f>
        <v>2</v>
      </c>
      <c r="H138">
        <f>VLOOKUP(Sheet1!I137,Sheet3!$B$5:$C$9,2,FALSE)</f>
        <v>5</v>
      </c>
      <c r="I138">
        <v>4</v>
      </c>
      <c r="K138">
        <f>Sheet1!K137</f>
        <v>3</v>
      </c>
      <c r="L138">
        <f>Sheet1!L137</f>
        <v>10</v>
      </c>
      <c r="M138" s="2" t="s">
        <v>805</v>
      </c>
      <c r="N138">
        <f>IF(ISNUMBER(SEARCH("습관적으로",Sheet1!$M137)),1,0)</f>
        <v>1</v>
      </c>
      <c r="O138">
        <f>IF(ISNUMBER(SEARCH("나에 대해 알리고 싶어서",Sheet1!$M137)),1,0)</f>
        <v>0</v>
      </c>
      <c r="P138">
        <f>IF(ISNUMBER(SEARCH("새로운 소식을 알리고 싶어서",Sheet1!$M137)),1,0)</f>
        <v>1</v>
      </c>
      <c r="Q138">
        <f>IF(ISNUMBER(SEARCH("주변 사람들과 관계 맺고 싶어서",Sheet1!$M137)),1,0)</f>
        <v>0</v>
      </c>
      <c r="R138">
        <f>IF(ISNUMBER(SEARCH("다른 사람들과 감정을 공유하고 싶어서",Sheet1!$M137)),1,0)</f>
        <v>0</v>
      </c>
      <c r="S138">
        <f>IF(ISNUMBER(SEARCH("재미있어서",Sheet1!$M137)),1,0)</f>
        <v>1</v>
      </c>
      <c r="T138">
        <f t="shared" si="17"/>
        <v>1</v>
      </c>
      <c r="U138" t="s">
        <v>806</v>
      </c>
      <c r="V138" s="2">
        <v>1</v>
      </c>
      <c r="X138">
        <f>IF(ISNUMBER(SEARCH("me2day 웹페이지",Sheet1!$N137)),1,0)</f>
        <v>1</v>
      </c>
      <c r="Y138">
        <f>IF(ISNUMBER(SEARCH("핸드폰",Sheet1!$N137)),1,0)</f>
        <v>0</v>
      </c>
      <c r="Z138">
        <f>IF(ISNUMBER(SEARCH("블로그",Sheet1!$N137)),1,0)</f>
        <v>0</v>
      </c>
      <c r="AA138">
        <f>IF(ISNUMBER(SEARCH("개인 포탈 서비스",Sheet1!$N137)),1,0)</f>
        <v>0</v>
      </c>
      <c r="AB138">
        <f>IF(ISNUMBER(SEARCH("me2day 어플리케이션",Sheet1!$N137)),1,0)</f>
        <v>0</v>
      </c>
      <c r="AC138">
        <f t="shared" si="13"/>
        <v>0</v>
      </c>
      <c r="AD138">
        <f>IF(Sheet1!O137="있다",1,2)</f>
        <v>1</v>
      </c>
      <c r="AE138">
        <f>Sheet1!P137</f>
        <v>3</v>
      </c>
      <c r="AF138" s="2" t="s">
        <v>825</v>
      </c>
      <c r="AH138">
        <f>IF(ISNUMBER(SEARCH("주변 사람들의 소식",Sheet1!$Q137)),1,0)</f>
        <v>1</v>
      </c>
      <c r="AI138">
        <f>IF(ISNUMBER(SEARCH("관심 분야에 대한 소식",Sheet1!$Q137)),1,0)</f>
        <v>1</v>
      </c>
      <c r="AJ138">
        <f>IF(ISNUMBER(SEARCH("관심 분야는 아니지만 사회적 이슈에 대한 소식",Sheet1!$Q137)),1,0)</f>
        <v>1</v>
      </c>
      <c r="AK138">
        <f>IF(ISNUMBER(SEARCH("업무와 관련된 소식",Sheet1!$Q137)),1,0)</f>
        <v>0</v>
      </c>
      <c r="AL138">
        <f t="shared" si="14"/>
        <v>0</v>
      </c>
      <c r="AM138">
        <f>Sheet1!R137</f>
        <v>2</v>
      </c>
      <c r="AN138" t="s">
        <v>885</v>
      </c>
      <c r="AP138">
        <f>IF(ISNUMBER(SEARCH("오프라인에서의 친구 관계와 같다",Sheet1!$S137)),1,0)</f>
        <v>0</v>
      </c>
      <c r="AQ138">
        <f>IF(ISNUMBER(SEARCH("오프라인에서의 친구와는 다르지만 친밀감을 나누는 관계이다",Sheet1!$S137)),1,0)</f>
        <v>1</v>
      </c>
      <c r="AR138">
        <f>IF(ISNUMBER(SEARCH("새로운 정보나 글을 주고 받는 관계이다",Sheet1!$S137)),1,0)</f>
        <v>1</v>
      </c>
      <c r="AS138">
        <f>IF(ISNUMBER(SEARCH("단지 친구 신청과 수락으로 이루어진 형식적인 관계이다",Sheet1!$S137)),1,0)</f>
        <v>1</v>
      </c>
      <c r="AT138">
        <f>IF(ISNUMBER(SEARCH("아무 관계도 아니다",Sheet1!$S137)),1,0)</f>
        <v>0</v>
      </c>
      <c r="AU138">
        <f t="shared" si="15"/>
        <v>0</v>
      </c>
      <c r="AV138" t="s">
        <v>786</v>
      </c>
      <c r="AX138">
        <f>IF(ISNUMBER(SEARCH("미투데이 서비스 이용은 정보를 얻기 위함이다",Sheet1!$T137)),1,0)</f>
        <v>1</v>
      </c>
      <c r="AY138">
        <f>IF(ISNUMBER(SEARCH("미투데이 서비스 이용은 오락을 추구하기 위함이다",Sheet1!$T137)),1,0)</f>
        <v>0</v>
      </c>
      <c r="AZ138">
        <f>IF(ISNUMBER(SEARCH("미투데이 서비스 이용은 대인관계 형성과 확충을 위함이다",Sheet1!$T137)),1,0)</f>
        <v>1</v>
      </c>
      <c r="BA138">
        <f>IF(ISNUMBER(SEARCH("미투데이 서비스 이용은  직장(혹은 특정 그룹) 내 커뮤니케이션을 위함이다",Sheet1!$T137)),1,0)</f>
        <v>0</v>
      </c>
      <c r="BB138">
        <f t="shared" si="16"/>
        <v>0</v>
      </c>
      <c r="BC138">
        <f>Sheet1!U137</f>
        <v>2</v>
      </c>
      <c r="BD138">
        <f>Sheet1!V137</f>
        <v>2</v>
      </c>
      <c r="BE138">
        <f>Sheet1!W137</f>
        <v>3</v>
      </c>
      <c r="BF138">
        <f>Sheet1!X137</f>
        <v>2</v>
      </c>
      <c r="BG138">
        <f>Sheet1!Y137</f>
        <v>4</v>
      </c>
      <c r="BH138">
        <f>Sheet1!Z137</f>
        <v>5</v>
      </c>
      <c r="BI138">
        <f>Sheet1!AA137</f>
        <v>1</v>
      </c>
      <c r="BJ138">
        <f>Sheet1!AB137</f>
        <v>2</v>
      </c>
      <c r="BK138">
        <f>Sheet1!AC137</f>
        <v>2</v>
      </c>
      <c r="BL138">
        <f>Sheet1!AD137</f>
        <v>2</v>
      </c>
      <c r="BM138">
        <f>Sheet1!AE137</f>
        <v>6</v>
      </c>
      <c r="BN138">
        <f>Sheet1!AF137</f>
        <v>4</v>
      </c>
      <c r="BO138">
        <f>Sheet1!AG137</f>
        <v>6</v>
      </c>
      <c r="BP138">
        <f>Sheet1!AH137</f>
        <v>5</v>
      </c>
      <c r="BQ138">
        <f>Sheet1!AI137</f>
        <v>6</v>
      </c>
      <c r="BR138">
        <f>Sheet1!AJ137</f>
        <v>7</v>
      </c>
      <c r="BS138">
        <f>Sheet1!AK137</f>
        <v>6</v>
      </c>
      <c r="BT138">
        <f>Sheet1!AL137</f>
        <v>6</v>
      </c>
      <c r="BU138">
        <f>Sheet1!AM137</f>
        <v>6</v>
      </c>
      <c r="BV138">
        <f>Sheet1!AN137</f>
        <v>1</v>
      </c>
      <c r="BW138">
        <f>Sheet1!AO137</f>
        <v>6</v>
      </c>
      <c r="BX138">
        <f>Sheet1!AP137</f>
        <v>7</v>
      </c>
      <c r="BY138">
        <f>Sheet1!AQ137</f>
        <v>6</v>
      </c>
      <c r="BZ138">
        <f>Sheet1!AR137</f>
        <v>5</v>
      </c>
      <c r="CA138">
        <f>Sheet1!AS137</f>
        <v>5</v>
      </c>
      <c r="CB138">
        <f>Sheet1!AT137</f>
        <v>5</v>
      </c>
      <c r="CC138">
        <f>Sheet1!AU137</f>
        <v>4</v>
      </c>
      <c r="CD138">
        <f>Sheet1!AV137</f>
        <v>5</v>
      </c>
      <c r="CE138">
        <f>Sheet1!AW137</f>
        <v>6</v>
      </c>
      <c r="CF138">
        <f>Sheet1!AX137</f>
        <v>6</v>
      </c>
      <c r="CG138">
        <f>Sheet1!AY137</f>
        <v>2</v>
      </c>
      <c r="CH138">
        <f>Sheet1!AZ137</f>
        <v>5</v>
      </c>
      <c r="CI138">
        <f>Sheet1!BA137</f>
        <v>3</v>
      </c>
      <c r="CJ138">
        <f>Sheet1!BB137</f>
        <v>4</v>
      </c>
      <c r="CK138">
        <f>Sheet1!BC137</f>
        <v>3</v>
      </c>
      <c r="CL138">
        <f>Sheet1!BD137</f>
        <v>5</v>
      </c>
      <c r="CM138">
        <f>Sheet1!BE137</f>
        <v>4</v>
      </c>
      <c r="CN138">
        <f>Sheet1!BF137</f>
        <v>2</v>
      </c>
      <c r="CO138">
        <f>Sheet1!BG137</f>
        <v>5</v>
      </c>
      <c r="CP138">
        <f>Sheet1!BH137</f>
        <v>6</v>
      </c>
      <c r="CQ138">
        <f>Sheet1!BI137</f>
        <v>6</v>
      </c>
      <c r="CR138">
        <f>Sheet1!BJ137</f>
        <v>5</v>
      </c>
      <c r="CS138">
        <f>Sheet1!BK137</f>
        <v>5</v>
      </c>
      <c r="CT138">
        <f>Sheet1!BL137</f>
        <v>6</v>
      </c>
    </row>
    <row r="139" spans="1:98">
      <c r="A139">
        <f>Sheet1!A138</f>
        <v>138</v>
      </c>
      <c r="B139" t="str">
        <f>Sheet1!B138</f>
        <v>9/30/2009 1:19:11</v>
      </c>
      <c r="C139" t="str">
        <f>Sheet1!E138</f>
        <v>ginu</v>
      </c>
      <c r="D139" t="str">
        <f t="shared" si="12"/>
        <v>ginu</v>
      </c>
      <c r="E139">
        <f>Sheet1!F138</f>
        <v>26</v>
      </c>
      <c r="F139">
        <f>VLOOKUP(Sheet1!G138,Sheet3!$B$1:$C$2,2,FALSE)</f>
        <v>1</v>
      </c>
      <c r="G139">
        <f>VLOOKUP(Sheet1!H138,Sheet3!$B$52:$C$74,2,0)</f>
        <v>2</v>
      </c>
      <c r="H139">
        <f>VLOOKUP(Sheet1!I138,Sheet3!$B$5:$C$9,2,FALSE)</f>
        <v>2</v>
      </c>
      <c r="I139">
        <v>2</v>
      </c>
      <c r="K139">
        <f>Sheet1!K138</f>
        <v>0.5</v>
      </c>
      <c r="L139">
        <f>Sheet1!L138</f>
        <v>0.1</v>
      </c>
      <c r="M139" s="2">
        <v>7</v>
      </c>
      <c r="N139">
        <f>IF(ISNUMBER(SEARCH("습관적으로",Sheet1!$M138)),1,0)</f>
        <v>0</v>
      </c>
      <c r="O139">
        <f>IF(ISNUMBER(SEARCH("나에 대해 알리고 싶어서",Sheet1!$M138)),1,0)</f>
        <v>0</v>
      </c>
      <c r="P139">
        <f>IF(ISNUMBER(SEARCH("새로운 소식을 알리고 싶어서",Sheet1!$M138)),1,0)</f>
        <v>0</v>
      </c>
      <c r="Q139">
        <f>IF(ISNUMBER(SEARCH("주변 사람들과 관계 맺고 싶어서",Sheet1!$M138)),1,0)</f>
        <v>0</v>
      </c>
      <c r="R139">
        <f>IF(ISNUMBER(SEARCH("다른 사람들과 감정을 공유하고 싶어서",Sheet1!$M138)),1,0)</f>
        <v>0</v>
      </c>
      <c r="S139">
        <f>IF(ISNUMBER(SEARCH("재미있어서",Sheet1!$M138)),1,0)</f>
        <v>0</v>
      </c>
      <c r="T139">
        <f t="shared" si="17"/>
        <v>1</v>
      </c>
      <c r="U139" t="s">
        <v>520</v>
      </c>
      <c r="V139" s="2" t="s">
        <v>877</v>
      </c>
      <c r="X139">
        <f>IF(ISNUMBER(SEARCH("me2day 웹페이지",Sheet1!$N138)),1,0)</f>
        <v>1</v>
      </c>
      <c r="Y139">
        <f>IF(ISNUMBER(SEARCH("핸드폰",Sheet1!$N138)),1,0)</f>
        <v>1</v>
      </c>
      <c r="Z139">
        <f>IF(ISNUMBER(SEARCH("블로그",Sheet1!$N138)),1,0)</f>
        <v>0</v>
      </c>
      <c r="AA139">
        <f>IF(ISNUMBER(SEARCH("개인 포탈 서비스",Sheet1!$N138)),1,0)</f>
        <v>0</v>
      </c>
      <c r="AB139">
        <f>IF(ISNUMBER(SEARCH("me2day 어플리케이션",Sheet1!$N138)),1,0)</f>
        <v>0</v>
      </c>
      <c r="AC139">
        <f t="shared" si="13"/>
        <v>0</v>
      </c>
      <c r="AD139">
        <f>IF(Sheet1!O138="있다",1,2)</f>
        <v>1</v>
      </c>
      <c r="AE139">
        <f>Sheet1!P138</f>
        <v>2</v>
      </c>
      <c r="AF139" s="2">
        <v>5</v>
      </c>
      <c r="AG139" t="s">
        <v>521</v>
      </c>
      <c r="AH139">
        <f>IF(ISNUMBER(SEARCH("주변 사람들의 소식",Sheet1!$Q138)),1,0)</f>
        <v>0</v>
      </c>
      <c r="AI139">
        <f>IF(ISNUMBER(SEARCH("관심 분야에 대한 소식",Sheet1!$Q138)),1,0)</f>
        <v>0</v>
      </c>
      <c r="AJ139">
        <f>IF(ISNUMBER(SEARCH("관심 분야는 아니지만 사회적 이슈에 대한 소식",Sheet1!$Q138)),1,0)</f>
        <v>0</v>
      </c>
      <c r="AK139">
        <f>IF(ISNUMBER(SEARCH("업무와 관련된 소식",Sheet1!$Q138)),1,0)</f>
        <v>0</v>
      </c>
      <c r="AL139">
        <f t="shared" si="14"/>
        <v>1</v>
      </c>
      <c r="AM139">
        <f>Sheet1!R138</f>
        <v>1</v>
      </c>
      <c r="AN139">
        <v>2</v>
      </c>
      <c r="AP139">
        <f>IF(ISNUMBER(SEARCH("오프라인에서의 친구 관계와 같다",Sheet1!$S138)),1,0)</f>
        <v>0</v>
      </c>
      <c r="AQ139">
        <f>IF(ISNUMBER(SEARCH("오프라인에서의 친구와는 다르지만 친밀감을 나누는 관계이다",Sheet1!$S138)),1,0)</f>
        <v>1</v>
      </c>
      <c r="AR139">
        <f>IF(ISNUMBER(SEARCH("새로운 정보나 글을 주고 받는 관계이다",Sheet1!$S138)),1,0)</f>
        <v>0</v>
      </c>
      <c r="AS139">
        <f>IF(ISNUMBER(SEARCH("단지 친구 신청과 수락으로 이루어진 형식적인 관계이다",Sheet1!$S138)),1,0)</f>
        <v>0</v>
      </c>
      <c r="AT139">
        <f>IF(ISNUMBER(SEARCH("아무 관계도 아니다",Sheet1!$S138)),1,0)</f>
        <v>0</v>
      </c>
      <c r="AU139">
        <f t="shared" si="15"/>
        <v>0</v>
      </c>
      <c r="AV139">
        <v>5</v>
      </c>
      <c r="AW139" t="s">
        <v>522</v>
      </c>
      <c r="AX139">
        <f>IF(ISNUMBER(SEARCH("미투데이 서비스 이용은 정보를 얻기 위함이다",Sheet1!$T138)),1,0)</f>
        <v>0</v>
      </c>
      <c r="AY139">
        <f>IF(ISNUMBER(SEARCH("미투데이 서비스 이용은 오락을 추구하기 위함이다",Sheet1!$T138)),1,0)</f>
        <v>0</v>
      </c>
      <c r="AZ139">
        <f>IF(ISNUMBER(SEARCH("미투데이 서비스 이용은 대인관계 형성과 확충을 위함이다",Sheet1!$T138)),1,0)</f>
        <v>0</v>
      </c>
      <c r="BA139">
        <f>IF(ISNUMBER(SEARCH("미투데이 서비스 이용은  직장(혹은 특정 그룹) 내 커뮤니케이션을 위함이다",Sheet1!$T138)),1,0)</f>
        <v>0</v>
      </c>
      <c r="BB139">
        <f t="shared" si="16"/>
        <v>1</v>
      </c>
      <c r="BC139">
        <f>Sheet1!U138</f>
        <v>4</v>
      </c>
      <c r="BD139">
        <f>Sheet1!V138</f>
        <v>4</v>
      </c>
      <c r="BE139">
        <f>Sheet1!W138</f>
        <v>6</v>
      </c>
      <c r="BF139">
        <f>Sheet1!X138</f>
        <v>3</v>
      </c>
      <c r="BG139">
        <f>Sheet1!Y138</f>
        <v>3</v>
      </c>
      <c r="BH139">
        <f>Sheet1!Z138</f>
        <v>4</v>
      </c>
      <c r="BI139">
        <f>Sheet1!AA138</f>
        <v>2</v>
      </c>
      <c r="BJ139">
        <f>Sheet1!AB138</f>
        <v>3</v>
      </c>
      <c r="BK139">
        <f>Sheet1!AC138</f>
        <v>2</v>
      </c>
      <c r="BL139">
        <f>Sheet1!AD138</f>
        <v>3</v>
      </c>
      <c r="BM139">
        <f>Sheet1!AE138</f>
        <v>6</v>
      </c>
      <c r="BN139">
        <f>Sheet1!AF138</f>
        <v>4</v>
      </c>
      <c r="BO139">
        <f>Sheet1!AG138</f>
        <v>4</v>
      </c>
      <c r="BP139">
        <f>Sheet1!AH138</f>
        <v>5</v>
      </c>
      <c r="BQ139">
        <f>Sheet1!AI138</f>
        <v>6</v>
      </c>
      <c r="BR139">
        <f>Sheet1!AJ138</f>
        <v>6</v>
      </c>
      <c r="BS139">
        <f>Sheet1!AK138</f>
        <v>6</v>
      </c>
      <c r="BT139">
        <f>Sheet1!AL138</f>
        <v>6</v>
      </c>
      <c r="BU139">
        <f>Sheet1!AM138</f>
        <v>6</v>
      </c>
      <c r="BV139">
        <f>Sheet1!AN138</f>
        <v>3</v>
      </c>
      <c r="BW139">
        <f>Sheet1!AO138</f>
        <v>6</v>
      </c>
      <c r="BX139">
        <f>Sheet1!AP138</f>
        <v>6</v>
      </c>
      <c r="BY139">
        <f>Sheet1!AQ138</f>
        <v>7</v>
      </c>
      <c r="BZ139">
        <f>Sheet1!AR138</f>
        <v>5</v>
      </c>
      <c r="CA139">
        <f>Sheet1!AS138</f>
        <v>5</v>
      </c>
      <c r="CB139">
        <f>Sheet1!AT138</f>
        <v>5</v>
      </c>
      <c r="CC139">
        <f>Sheet1!AU138</f>
        <v>6</v>
      </c>
      <c r="CD139">
        <f>Sheet1!AV138</f>
        <v>5</v>
      </c>
      <c r="CE139">
        <f>Sheet1!AW138</f>
        <v>6</v>
      </c>
      <c r="CF139">
        <f>Sheet1!AX138</f>
        <v>2</v>
      </c>
      <c r="CG139">
        <f>Sheet1!AY138</f>
        <v>3</v>
      </c>
      <c r="CH139">
        <f>Sheet1!AZ138</f>
        <v>4</v>
      </c>
      <c r="CI139">
        <f>Sheet1!BA138</f>
        <v>4</v>
      </c>
      <c r="CJ139">
        <f>Sheet1!BB138</f>
        <v>3</v>
      </c>
      <c r="CK139">
        <f>Sheet1!BC138</f>
        <v>2</v>
      </c>
      <c r="CL139">
        <f>Sheet1!BD138</f>
        <v>2</v>
      </c>
      <c r="CM139">
        <f>Sheet1!BE138</f>
        <v>1</v>
      </c>
      <c r="CN139">
        <f>Sheet1!BF138</f>
        <v>1</v>
      </c>
      <c r="CO139">
        <f>Sheet1!BG138</f>
        <v>3</v>
      </c>
      <c r="CP139">
        <f>Sheet1!BH138</f>
        <v>3</v>
      </c>
      <c r="CQ139">
        <f>Sheet1!BI138</f>
        <v>3</v>
      </c>
      <c r="CR139">
        <f>Sheet1!BJ138</f>
        <v>3</v>
      </c>
      <c r="CS139">
        <f>Sheet1!BK138</f>
        <v>5</v>
      </c>
      <c r="CT139">
        <f>Sheet1!BL138</f>
        <v>5</v>
      </c>
    </row>
    <row r="140" spans="1:98">
      <c r="A140">
        <f>Sheet1!A139</f>
        <v>139</v>
      </c>
      <c r="B140" t="str">
        <f>Sheet1!B139</f>
        <v>9/30/2009 1:28:22</v>
      </c>
      <c r="C140" t="str">
        <f>Sheet1!E139</f>
        <v>djkarin</v>
      </c>
      <c r="D140" t="str">
        <f t="shared" si="12"/>
        <v>djkarin</v>
      </c>
      <c r="E140">
        <f>Sheet1!F139</f>
        <v>23</v>
      </c>
      <c r="F140">
        <f>VLOOKUP(Sheet1!G139,Sheet3!$B$1:$C$2,2,FALSE)</f>
        <v>1</v>
      </c>
      <c r="G140">
        <f>VLOOKUP(Sheet1!H139,Sheet3!$B$52:$C$74,2,0)</f>
        <v>2</v>
      </c>
      <c r="H140">
        <f>VLOOKUP(Sheet1!I139,Sheet3!$B$5:$C$9,2,FALSE)</f>
        <v>5</v>
      </c>
      <c r="I140">
        <v>4</v>
      </c>
      <c r="K140">
        <f>Sheet1!K139</f>
        <v>7</v>
      </c>
      <c r="L140">
        <f>Sheet1!L139</f>
        <v>30</v>
      </c>
      <c r="M140" s="2" t="s">
        <v>774</v>
      </c>
      <c r="N140">
        <f>IF(ISNUMBER(SEARCH("습관적으로",Sheet1!$M139)),1,0)</f>
        <v>1</v>
      </c>
      <c r="O140">
        <f>IF(ISNUMBER(SEARCH("나에 대해 알리고 싶어서",Sheet1!$M139)),1,0)</f>
        <v>0</v>
      </c>
      <c r="P140">
        <f>IF(ISNUMBER(SEARCH("새로운 소식을 알리고 싶어서",Sheet1!$M139)),1,0)</f>
        <v>0</v>
      </c>
      <c r="Q140">
        <f>IF(ISNUMBER(SEARCH("주변 사람들과 관계 맺고 싶어서",Sheet1!$M139)),1,0)</f>
        <v>0</v>
      </c>
      <c r="R140">
        <f>IF(ISNUMBER(SEARCH("다른 사람들과 감정을 공유하고 싶어서",Sheet1!$M139)),1,0)</f>
        <v>0</v>
      </c>
      <c r="S140">
        <f>IF(ISNUMBER(SEARCH("재미있어서",Sheet1!$M139)),1,0)</f>
        <v>1</v>
      </c>
      <c r="T140">
        <f t="shared" si="17"/>
        <v>0</v>
      </c>
      <c r="V140" s="2" t="s">
        <v>877</v>
      </c>
      <c r="X140">
        <f>IF(ISNUMBER(SEARCH("me2day 웹페이지",Sheet1!$N139)),1,0)</f>
        <v>1</v>
      </c>
      <c r="Y140">
        <f>IF(ISNUMBER(SEARCH("핸드폰",Sheet1!$N139)),1,0)</f>
        <v>1</v>
      </c>
      <c r="Z140">
        <f>IF(ISNUMBER(SEARCH("블로그",Sheet1!$N139)),1,0)</f>
        <v>0</v>
      </c>
      <c r="AA140">
        <f>IF(ISNUMBER(SEARCH("개인 포탈 서비스",Sheet1!$N139)),1,0)</f>
        <v>0</v>
      </c>
      <c r="AB140">
        <f>IF(ISNUMBER(SEARCH("me2day 어플리케이션",Sheet1!$N139)),1,0)</f>
        <v>0</v>
      </c>
      <c r="AC140">
        <f t="shared" si="13"/>
        <v>0</v>
      </c>
      <c r="AD140">
        <f>IF(Sheet1!O139="있다",1,2)</f>
        <v>1</v>
      </c>
      <c r="AE140">
        <f>Sheet1!P139</f>
        <v>6</v>
      </c>
      <c r="AF140" s="2" t="s">
        <v>786</v>
      </c>
      <c r="AH140">
        <f>IF(ISNUMBER(SEARCH("주변 사람들의 소식",Sheet1!$Q139)),1,0)</f>
        <v>1</v>
      </c>
      <c r="AI140">
        <f>IF(ISNUMBER(SEARCH("관심 분야에 대한 소식",Sheet1!$Q139)),1,0)</f>
        <v>0</v>
      </c>
      <c r="AJ140">
        <f>IF(ISNUMBER(SEARCH("관심 분야는 아니지만 사회적 이슈에 대한 소식",Sheet1!$Q139)),1,0)</f>
        <v>1</v>
      </c>
      <c r="AK140">
        <f>IF(ISNUMBER(SEARCH("업무와 관련된 소식",Sheet1!$Q139)),1,0)</f>
        <v>0</v>
      </c>
      <c r="AL140">
        <f t="shared" si="14"/>
        <v>0</v>
      </c>
      <c r="AM140">
        <f>Sheet1!R139</f>
        <v>3</v>
      </c>
      <c r="AN140" t="s">
        <v>877</v>
      </c>
      <c r="AP140">
        <f>IF(ISNUMBER(SEARCH("오프라인에서의 친구 관계와 같다",Sheet1!$S139)),1,0)</f>
        <v>1</v>
      </c>
      <c r="AQ140">
        <f>IF(ISNUMBER(SEARCH("오프라인에서의 친구와는 다르지만 친밀감을 나누는 관계이다",Sheet1!$S139)),1,0)</f>
        <v>1</v>
      </c>
      <c r="AR140">
        <f>IF(ISNUMBER(SEARCH("새로운 정보나 글을 주고 받는 관계이다",Sheet1!$S139)),1,0)</f>
        <v>0</v>
      </c>
      <c r="AS140">
        <f>IF(ISNUMBER(SEARCH("단지 친구 신청과 수락으로 이루어진 형식적인 관계이다",Sheet1!$S139)),1,0)</f>
        <v>0</v>
      </c>
      <c r="AT140">
        <f>IF(ISNUMBER(SEARCH("아무 관계도 아니다",Sheet1!$S139)),1,0)</f>
        <v>0</v>
      </c>
      <c r="AU140">
        <f t="shared" si="15"/>
        <v>0</v>
      </c>
      <c r="AV140" t="s">
        <v>876</v>
      </c>
      <c r="AX140">
        <f>IF(ISNUMBER(SEARCH("미투데이 서비스 이용은 정보를 얻기 위함이다",Sheet1!$T139)),1,0)</f>
        <v>0</v>
      </c>
      <c r="AY140">
        <f>IF(ISNUMBER(SEARCH("미투데이 서비스 이용은 오락을 추구하기 위함이다",Sheet1!$T139)),1,0)</f>
        <v>1</v>
      </c>
      <c r="AZ140">
        <f>IF(ISNUMBER(SEARCH("미투데이 서비스 이용은 대인관계 형성과 확충을 위함이다",Sheet1!$T139)),1,0)</f>
        <v>1</v>
      </c>
      <c r="BA140">
        <f>IF(ISNUMBER(SEARCH("미투데이 서비스 이용은  직장(혹은 특정 그룹) 내 커뮤니케이션을 위함이다",Sheet1!$T139)),1,0)</f>
        <v>0</v>
      </c>
      <c r="BB140">
        <f t="shared" si="16"/>
        <v>0</v>
      </c>
      <c r="BC140">
        <f>Sheet1!U139</f>
        <v>3</v>
      </c>
      <c r="BD140">
        <f>Sheet1!V139</f>
        <v>5</v>
      </c>
      <c r="BE140">
        <f>Sheet1!W139</f>
        <v>5</v>
      </c>
      <c r="BF140">
        <f>Sheet1!X139</f>
        <v>6</v>
      </c>
      <c r="BG140">
        <f>Sheet1!Y139</f>
        <v>7</v>
      </c>
      <c r="BH140">
        <f>Sheet1!Z139</f>
        <v>4</v>
      </c>
      <c r="BI140">
        <f>Sheet1!AA139</f>
        <v>2</v>
      </c>
      <c r="BJ140">
        <f>Sheet1!AB139</f>
        <v>5</v>
      </c>
      <c r="BK140">
        <f>Sheet1!AC139</f>
        <v>7</v>
      </c>
      <c r="BL140">
        <f>Sheet1!AD139</f>
        <v>1</v>
      </c>
      <c r="BM140">
        <f>Sheet1!AE139</f>
        <v>7</v>
      </c>
      <c r="BN140">
        <f>Sheet1!AF139</f>
        <v>5</v>
      </c>
      <c r="BO140">
        <f>Sheet1!AG139</f>
        <v>6</v>
      </c>
      <c r="BP140">
        <f>Sheet1!AH139</f>
        <v>7</v>
      </c>
      <c r="BQ140">
        <f>Sheet1!AI139</f>
        <v>7</v>
      </c>
      <c r="BR140">
        <f>Sheet1!AJ139</f>
        <v>7</v>
      </c>
      <c r="BS140">
        <f>Sheet1!AK139</f>
        <v>7</v>
      </c>
      <c r="BT140">
        <f>Sheet1!AL139</f>
        <v>6</v>
      </c>
      <c r="BU140">
        <f>Sheet1!AM139</f>
        <v>7</v>
      </c>
      <c r="BV140">
        <f>Sheet1!AN139</f>
        <v>5</v>
      </c>
      <c r="BW140">
        <f>Sheet1!AO139</f>
        <v>7</v>
      </c>
      <c r="BX140">
        <f>Sheet1!AP139</f>
        <v>7</v>
      </c>
      <c r="BY140">
        <f>Sheet1!AQ139</f>
        <v>7</v>
      </c>
      <c r="BZ140">
        <f>Sheet1!AR139</f>
        <v>6</v>
      </c>
      <c r="CA140">
        <f>Sheet1!AS139</f>
        <v>7</v>
      </c>
      <c r="CB140">
        <f>Sheet1!AT139</f>
        <v>5</v>
      </c>
      <c r="CC140">
        <f>Sheet1!AU139</f>
        <v>7</v>
      </c>
      <c r="CD140">
        <f>Sheet1!AV139</f>
        <v>7</v>
      </c>
      <c r="CE140">
        <f>Sheet1!AW139</f>
        <v>7</v>
      </c>
      <c r="CF140">
        <f>Sheet1!AX139</f>
        <v>2</v>
      </c>
      <c r="CG140">
        <f>Sheet1!AY139</f>
        <v>5</v>
      </c>
      <c r="CH140">
        <f>Sheet1!AZ139</f>
        <v>7</v>
      </c>
      <c r="CI140">
        <f>Sheet1!BA139</f>
        <v>3</v>
      </c>
      <c r="CJ140">
        <f>Sheet1!BB139</f>
        <v>5</v>
      </c>
      <c r="CK140">
        <f>Sheet1!BC139</f>
        <v>5</v>
      </c>
      <c r="CL140">
        <f>Sheet1!BD139</f>
        <v>7</v>
      </c>
      <c r="CM140">
        <f>Sheet1!BE139</f>
        <v>6</v>
      </c>
      <c r="CN140">
        <f>Sheet1!BF139</f>
        <v>7</v>
      </c>
      <c r="CO140">
        <f>Sheet1!BG139</f>
        <v>7</v>
      </c>
      <c r="CP140">
        <f>Sheet1!BH139</f>
        <v>6</v>
      </c>
      <c r="CQ140">
        <f>Sheet1!BI139</f>
        <v>7</v>
      </c>
      <c r="CR140">
        <f>Sheet1!BJ139</f>
        <v>6</v>
      </c>
      <c r="CS140">
        <f>Sheet1!BK139</f>
        <v>1</v>
      </c>
      <c r="CT140">
        <f>Sheet1!BL139</f>
        <v>2</v>
      </c>
    </row>
    <row r="141" spans="1:98">
      <c r="A141">
        <f>Sheet1!A140</f>
        <v>140</v>
      </c>
      <c r="B141" t="str">
        <f>Sheet1!B140</f>
        <v>9/30/2009 1:28:56</v>
      </c>
      <c r="C141" t="str">
        <f>Sheet1!E140</f>
        <v>ruclair</v>
      </c>
      <c r="D141" t="str">
        <f t="shared" si="12"/>
        <v>ruclair</v>
      </c>
      <c r="E141">
        <f>Sheet1!F140</f>
        <v>23</v>
      </c>
      <c r="F141">
        <f>VLOOKUP(Sheet1!G140,Sheet3!$B$1:$C$2,2,FALSE)</f>
        <v>1</v>
      </c>
      <c r="G141">
        <f>VLOOKUP(Sheet1!H140,Sheet3!$B$52:$C$74,2,0)</f>
        <v>2</v>
      </c>
      <c r="H141">
        <f>VLOOKUP(Sheet1!I140,Sheet3!$B$5:$C$9,2,FALSE)</f>
        <v>5</v>
      </c>
      <c r="I141">
        <v>1</v>
      </c>
      <c r="K141">
        <f>Sheet1!K140</f>
        <v>2</v>
      </c>
      <c r="L141">
        <f>Sheet1!L140</f>
        <v>4</v>
      </c>
      <c r="M141" s="2" t="s">
        <v>773</v>
      </c>
      <c r="N141">
        <f>IF(ISNUMBER(SEARCH("습관적으로",Sheet1!$M140)),1,0)</f>
        <v>0</v>
      </c>
      <c r="O141">
        <f>IF(ISNUMBER(SEARCH("나에 대해 알리고 싶어서",Sheet1!$M140)),1,0)</f>
        <v>1</v>
      </c>
      <c r="P141">
        <f>IF(ISNUMBER(SEARCH("새로운 소식을 알리고 싶어서",Sheet1!$M140)),1,0)</f>
        <v>0</v>
      </c>
      <c r="Q141">
        <f>IF(ISNUMBER(SEARCH("주변 사람들과 관계 맺고 싶어서",Sheet1!$M140)),1,0)</f>
        <v>0</v>
      </c>
      <c r="R141">
        <f>IF(ISNUMBER(SEARCH("다른 사람들과 감정을 공유하고 싶어서",Sheet1!$M140)),1,0)</f>
        <v>1</v>
      </c>
      <c r="S141">
        <f>IF(ISNUMBER(SEARCH("재미있어서",Sheet1!$M140)),1,0)</f>
        <v>0</v>
      </c>
      <c r="T141">
        <f t="shared" si="17"/>
        <v>0</v>
      </c>
      <c r="V141" s="2">
        <v>1</v>
      </c>
      <c r="X141">
        <f>IF(ISNUMBER(SEARCH("me2day 웹페이지",Sheet1!$N140)),1,0)</f>
        <v>1</v>
      </c>
      <c r="Y141">
        <f>IF(ISNUMBER(SEARCH("핸드폰",Sheet1!$N140)),1,0)</f>
        <v>0</v>
      </c>
      <c r="Z141">
        <f>IF(ISNUMBER(SEARCH("블로그",Sheet1!$N140)),1,0)</f>
        <v>0</v>
      </c>
      <c r="AA141">
        <f>IF(ISNUMBER(SEARCH("개인 포탈 서비스",Sheet1!$N140)),1,0)</f>
        <v>0</v>
      </c>
      <c r="AB141">
        <f>IF(ISNUMBER(SEARCH("me2day 어플리케이션",Sheet1!$N140)),1,0)</f>
        <v>0</v>
      </c>
      <c r="AC141">
        <f t="shared" si="13"/>
        <v>0</v>
      </c>
      <c r="AD141">
        <f>IF(Sheet1!O140="있다",1,2)</f>
        <v>2</v>
      </c>
      <c r="AE141">
        <f>Sheet1!P140</f>
        <v>5</v>
      </c>
      <c r="AF141" s="2">
        <v>3</v>
      </c>
      <c r="AH141">
        <f>IF(ISNUMBER(SEARCH("주변 사람들의 소식",Sheet1!$Q140)),1,0)</f>
        <v>0</v>
      </c>
      <c r="AI141">
        <f>IF(ISNUMBER(SEARCH("관심 분야에 대한 소식",Sheet1!$Q140)),1,0)</f>
        <v>0</v>
      </c>
      <c r="AJ141">
        <f>IF(ISNUMBER(SEARCH("관심 분야는 아니지만 사회적 이슈에 대한 소식",Sheet1!$Q140)),1,0)</f>
        <v>1</v>
      </c>
      <c r="AK141">
        <f>IF(ISNUMBER(SEARCH("업무와 관련된 소식",Sheet1!$Q140)),1,0)</f>
        <v>0</v>
      </c>
      <c r="AL141">
        <f t="shared" si="14"/>
        <v>0</v>
      </c>
      <c r="AM141">
        <f>Sheet1!R140</f>
        <v>4</v>
      </c>
      <c r="AN141" t="s">
        <v>782</v>
      </c>
      <c r="AP141">
        <f>IF(ISNUMBER(SEARCH("오프라인에서의 친구 관계와 같다",Sheet1!$S140)),1,0)</f>
        <v>0</v>
      </c>
      <c r="AQ141">
        <f>IF(ISNUMBER(SEARCH("오프라인에서의 친구와는 다르지만 친밀감을 나누는 관계이다",Sheet1!$S140)),1,0)</f>
        <v>0</v>
      </c>
      <c r="AR141">
        <f>IF(ISNUMBER(SEARCH("새로운 정보나 글을 주고 받는 관계이다",Sheet1!$S140)),1,0)</f>
        <v>0</v>
      </c>
      <c r="AS141">
        <f>IF(ISNUMBER(SEARCH("단지 친구 신청과 수락으로 이루어진 형식적인 관계이다",Sheet1!$S140)),1,0)</f>
        <v>1</v>
      </c>
      <c r="AT141">
        <f>IF(ISNUMBER(SEARCH("아무 관계도 아니다",Sheet1!$S140)),1,0)</f>
        <v>1</v>
      </c>
      <c r="AU141">
        <f t="shared" si="15"/>
        <v>0</v>
      </c>
      <c r="AV141" t="s">
        <v>876</v>
      </c>
      <c r="AX141">
        <f>IF(ISNUMBER(SEARCH("미투데이 서비스 이용은 정보를 얻기 위함이다",Sheet1!$T140)),1,0)</f>
        <v>0</v>
      </c>
      <c r="AY141">
        <f>IF(ISNUMBER(SEARCH("미투데이 서비스 이용은 오락을 추구하기 위함이다",Sheet1!$T140)),1,0)</f>
        <v>1</v>
      </c>
      <c r="AZ141">
        <f>IF(ISNUMBER(SEARCH("미투데이 서비스 이용은 대인관계 형성과 확충을 위함이다",Sheet1!$T140)),1,0)</f>
        <v>1</v>
      </c>
      <c r="BA141">
        <f>IF(ISNUMBER(SEARCH("미투데이 서비스 이용은  직장(혹은 특정 그룹) 내 커뮤니케이션을 위함이다",Sheet1!$T140)),1,0)</f>
        <v>0</v>
      </c>
      <c r="BB141">
        <f t="shared" si="16"/>
        <v>0</v>
      </c>
      <c r="BC141">
        <f>Sheet1!U140</f>
        <v>6</v>
      </c>
      <c r="BD141">
        <f>Sheet1!V140</f>
        <v>7</v>
      </c>
      <c r="BE141">
        <f>Sheet1!W140</f>
        <v>5</v>
      </c>
      <c r="BF141">
        <f>Sheet1!X140</f>
        <v>5</v>
      </c>
      <c r="BG141">
        <f>Sheet1!Y140</f>
        <v>7</v>
      </c>
      <c r="BH141">
        <f>Sheet1!Z140</f>
        <v>6</v>
      </c>
      <c r="BI141">
        <f>Sheet1!AA140</f>
        <v>4</v>
      </c>
      <c r="BJ141">
        <f>Sheet1!AB140</f>
        <v>4</v>
      </c>
      <c r="BK141">
        <f>Sheet1!AC140</f>
        <v>4</v>
      </c>
      <c r="BL141">
        <f>Sheet1!AD140</f>
        <v>4</v>
      </c>
      <c r="BM141">
        <f>Sheet1!AE140</f>
        <v>6</v>
      </c>
      <c r="BN141">
        <f>Sheet1!AF140</f>
        <v>3</v>
      </c>
      <c r="BO141">
        <f>Sheet1!AG140</f>
        <v>3</v>
      </c>
      <c r="BP141">
        <f>Sheet1!AH140</f>
        <v>6</v>
      </c>
      <c r="BQ141">
        <f>Sheet1!AI140</f>
        <v>2</v>
      </c>
      <c r="BR141">
        <f>Sheet1!AJ140</f>
        <v>2</v>
      </c>
      <c r="BS141">
        <f>Sheet1!AK140</f>
        <v>2</v>
      </c>
      <c r="BT141">
        <f>Sheet1!AL140</f>
        <v>2</v>
      </c>
      <c r="BU141">
        <f>Sheet1!AM140</f>
        <v>7</v>
      </c>
      <c r="BV141">
        <f>Sheet1!AN140</f>
        <v>1</v>
      </c>
      <c r="BW141">
        <f>Sheet1!AO140</f>
        <v>6</v>
      </c>
      <c r="BX141">
        <f>Sheet1!AP140</f>
        <v>7</v>
      </c>
      <c r="BY141">
        <f>Sheet1!AQ140</f>
        <v>2</v>
      </c>
      <c r="BZ141">
        <f>Sheet1!AR140</f>
        <v>4</v>
      </c>
      <c r="CA141">
        <f>Sheet1!AS140</f>
        <v>4</v>
      </c>
      <c r="CB141">
        <f>Sheet1!AT140</f>
        <v>7</v>
      </c>
      <c r="CC141">
        <f>Sheet1!AU140</f>
        <v>3</v>
      </c>
      <c r="CD141">
        <f>Sheet1!AV140</f>
        <v>7</v>
      </c>
      <c r="CE141">
        <f>Sheet1!AW140</f>
        <v>4</v>
      </c>
      <c r="CF141">
        <f>Sheet1!AX140</f>
        <v>6</v>
      </c>
      <c r="CG141">
        <f>Sheet1!AY140</f>
        <v>3</v>
      </c>
      <c r="CH141">
        <f>Sheet1!AZ140</f>
        <v>6</v>
      </c>
      <c r="CI141">
        <f>Sheet1!BA140</f>
        <v>4</v>
      </c>
      <c r="CJ141">
        <f>Sheet1!BB140</f>
        <v>2</v>
      </c>
      <c r="CK141">
        <f>Sheet1!BC140</f>
        <v>3</v>
      </c>
      <c r="CL141">
        <f>Sheet1!BD140</f>
        <v>5</v>
      </c>
      <c r="CM141">
        <f>Sheet1!BE140</f>
        <v>4</v>
      </c>
      <c r="CN141">
        <f>Sheet1!BF140</f>
        <v>4</v>
      </c>
      <c r="CO141">
        <f>Sheet1!BG140</f>
        <v>6</v>
      </c>
      <c r="CP141">
        <f>Sheet1!BH140</f>
        <v>5</v>
      </c>
      <c r="CQ141">
        <f>Sheet1!BI140</f>
        <v>6</v>
      </c>
      <c r="CR141">
        <f>Sheet1!BJ140</f>
        <v>5</v>
      </c>
      <c r="CS141">
        <f>Sheet1!BK140</f>
        <v>6</v>
      </c>
      <c r="CT141">
        <f>Sheet1!BL140</f>
        <v>5</v>
      </c>
    </row>
    <row r="142" spans="1:98">
      <c r="A142">
        <f>Sheet1!A141</f>
        <v>141</v>
      </c>
      <c r="B142" t="str">
        <f>Sheet1!B141</f>
        <v>9/30/2009 1:29:40</v>
      </c>
      <c r="C142" t="str">
        <f>Sheet1!E141</f>
        <v>bborigun</v>
      </c>
      <c r="D142" t="str">
        <f t="shared" ref="D142:D205" si="18">IF(ISNUMBER(SEARCH("(",C142)),"???",C142)</f>
        <v>bborigun</v>
      </c>
      <c r="E142">
        <f>Sheet1!F141</f>
        <v>19</v>
      </c>
      <c r="F142">
        <f>VLOOKUP(Sheet1!G141,Sheet3!$B$1:$C$2,2,FALSE)</f>
        <v>1</v>
      </c>
      <c r="G142">
        <f>VLOOKUP(Sheet1!H141,Sheet3!$B$52:$C$74,2,0)</f>
        <v>1</v>
      </c>
      <c r="H142">
        <f>VLOOKUP(Sheet1!I141,Sheet3!$B$5:$C$9,2,FALSE)</f>
        <v>3</v>
      </c>
      <c r="I142">
        <v>4</v>
      </c>
      <c r="K142">
        <f>Sheet1!K141</f>
        <v>6</v>
      </c>
      <c r="L142">
        <f>Sheet1!L141</f>
        <v>30</v>
      </c>
      <c r="M142" s="2" t="s">
        <v>775</v>
      </c>
      <c r="N142">
        <f>IF(ISNUMBER(SEARCH("습관적으로",Sheet1!$M141)),1,0)</f>
        <v>1</v>
      </c>
      <c r="O142">
        <f>IF(ISNUMBER(SEARCH("나에 대해 알리고 싶어서",Sheet1!$M141)),1,0)</f>
        <v>0</v>
      </c>
      <c r="P142">
        <f>IF(ISNUMBER(SEARCH("새로운 소식을 알리고 싶어서",Sheet1!$M141)),1,0)</f>
        <v>0</v>
      </c>
      <c r="Q142">
        <f>IF(ISNUMBER(SEARCH("주변 사람들과 관계 맺고 싶어서",Sheet1!$M141)),1,0)</f>
        <v>1</v>
      </c>
      <c r="R142">
        <f>IF(ISNUMBER(SEARCH("다른 사람들과 감정을 공유하고 싶어서",Sheet1!$M141)),1,0)</f>
        <v>1</v>
      </c>
      <c r="S142">
        <f>IF(ISNUMBER(SEARCH("재미있어서",Sheet1!$M141)),1,0)</f>
        <v>0</v>
      </c>
      <c r="T142">
        <f t="shared" si="17"/>
        <v>0</v>
      </c>
      <c r="V142" s="2" t="s">
        <v>877</v>
      </c>
      <c r="X142">
        <f>IF(ISNUMBER(SEARCH("me2day 웹페이지",Sheet1!$N141)),1,0)</f>
        <v>1</v>
      </c>
      <c r="Y142">
        <f>IF(ISNUMBER(SEARCH("핸드폰",Sheet1!$N141)),1,0)</f>
        <v>1</v>
      </c>
      <c r="Z142">
        <f>IF(ISNUMBER(SEARCH("블로그",Sheet1!$N141)),1,0)</f>
        <v>0</v>
      </c>
      <c r="AA142">
        <f>IF(ISNUMBER(SEARCH("개인 포탈 서비스",Sheet1!$N141)),1,0)</f>
        <v>0</v>
      </c>
      <c r="AB142">
        <f>IF(ISNUMBER(SEARCH("me2day 어플리케이션",Sheet1!$N141)),1,0)</f>
        <v>0</v>
      </c>
      <c r="AC142">
        <f t="shared" si="13"/>
        <v>0</v>
      </c>
      <c r="AD142">
        <f>IF(Sheet1!O141="있다",1,2)</f>
        <v>1</v>
      </c>
      <c r="AE142">
        <f>Sheet1!P141</f>
        <v>7</v>
      </c>
      <c r="AF142" s="2" t="s">
        <v>825</v>
      </c>
      <c r="AH142">
        <f>IF(ISNUMBER(SEARCH("주변 사람들의 소식",Sheet1!$Q141)),1,0)</f>
        <v>1</v>
      </c>
      <c r="AI142">
        <f>IF(ISNUMBER(SEARCH("관심 분야에 대한 소식",Sheet1!$Q141)),1,0)</f>
        <v>1</v>
      </c>
      <c r="AJ142">
        <f>IF(ISNUMBER(SEARCH("관심 분야는 아니지만 사회적 이슈에 대한 소식",Sheet1!$Q141)),1,0)</f>
        <v>1</v>
      </c>
      <c r="AK142">
        <f>IF(ISNUMBER(SEARCH("업무와 관련된 소식",Sheet1!$Q141)),1,0)</f>
        <v>0</v>
      </c>
      <c r="AL142">
        <f t="shared" si="14"/>
        <v>0</v>
      </c>
      <c r="AM142">
        <f>Sheet1!R141</f>
        <v>6</v>
      </c>
      <c r="AN142" t="s">
        <v>880</v>
      </c>
      <c r="AP142">
        <f>IF(ISNUMBER(SEARCH("오프라인에서의 친구 관계와 같다",Sheet1!$S141)),1,0)</f>
        <v>1</v>
      </c>
      <c r="AQ142">
        <f>IF(ISNUMBER(SEARCH("오프라인에서의 친구와는 다르지만 친밀감을 나누는 관계이다",Sheet1!$S141)),1,0)</f>
        <v>1</v>
      </c>
      <c r="AR142">
        <f>IF(ISNUMBER(SEARCH("새로운 정보나 글을 주고 받는 관계이다",Sheet1!$S141)),1,0)</f>
        <v>0</v>
      </c>
      <c r="AS142">
        <f>IF(ISNUMBER(SEARCH("단지 친구 신청과 수락으로 이루어진 형식적인 관계이다",Sheet1!$S141)),1,0)</f>
        <v>1</v>
      </c>
      <c r="AT142">
        <f>IF(ISNUMBER(SEARCH("아무 관계도 아니다",Sheet1!$S141)),1,0)</f>
        <v>0</v>
      </c>
      <c r="AU142">
        <f t="shared" si="15"/>
        <v>0</v>
      </c>
      <c r="AV142" t="s">
        <v>786</v>
      </c>
      <c r="AX142">
        <f>IF(ISNUMBER(SEARCH("미투데이 서비스 이용은 정보를 얻기 위함이다",Sheet1!$T141)),1,0)</f>
        <v>1</v>
      </c>
      <c r="AY142">
        <f>IF(ISNUMBER(SEARCH("미투데이 서비스 이용은 오락을 추구하기 위함이다",Sheet1!$T141)),1,0)</f>
        <v>0</v>
      </c>
      <c r="AZ142">
        <f>IF(ISNUMBER(SEARCH("미투데이 서비스 이용은 대인관계 형성과 확충을 위함이다",Sheet1!$T141)),1,0)</f>
        <v>1</v>
      </c>
      <c r="BA142">
        <f>IF(ISNUMBER(SEARCH("미투데이 서비스 이용은  직장(혹은 특정 그룹) 내 커뮤니케이션을 위함이다",Sheet1!$T141)),1,0)</f>
        <v>0</v>
      </c>
      <c r="BB142">
        <f t="shared" si="16"/>
        <v>0</v>
      </c>
      <c r="BC142">
        <f>Sheet1!U141</f>
        <v>5</v>
      </c>
      <c r="BD142">
        <f>Sheet1!V141</f>
        <v>6</v>
      </c>
      <c r="BE142">
        <f>Sheet1!W141</f>
        <v>5</v>
      </c>
      <c r="BF142">
        <f>Sheet1!X141</f>
        <v>5</v>
      </c>
      <c r="BG142">
        <f>Sheet1!Y141</f>
        <v>6</v>
      </c>
      <c r="BH142">
        <f>Sheet1!Z141</f>
        <v>6</v>
      </c>
      <c r="BI142">
        <f>Sheet1!AA141</f>
        <v>4</v>
      </c>
      <c r="BJ142">
        <f>Sheet1!AB141</f>
        <v>4</v>
      </c>
      <c r="BK142">
        <f>Sheet1!AC141</f>
        <v>6</v>
      </c>
      <c r="BL142">
        <f>Sheet1!AD141</f>
        <v>5</v>
      </c>
      <c r="BM142">
        <f>Sheet1!AE141</f>
        <v>4</v>
      </c>
      <c r="BN142">
        <f>Sheet1!AF141</f>
        <v>6</v>
      </c>
      <c r="BO142">
        <f>Sheet1!AG141</f>
        <v>5</v>
      </c>
      <c r="BP142">
        <f>Sheet1!AH141</f>
        <v>6</v>
      </c>
      <c r="BQ142">
        <f>Sheet1!AI141</f>
        <v>7</v>
      </c>
      <c r="BR142">
        <f>Sheet1!AJ141</f>
        <v>7</v>
      </c>
      <c r="BS142">
        <f>Sheet1!AK141</f>
        <v>7</v>
      </c>
      <c r="BT142">
        <f>Sheet1!AL141</f>
        <v>5</v>
      </c>
      <c r="BU142">
        <f>Sheet1!AM141</f>
        <v>6</v>
      </c>
      <c r="BV142">
        <f>Sheet1!AN141</f>
        <v>4</v>
      </c>
      <c r="BW142">
        <f>Sheet1!AO141</f>
        <v>6</v>
      </c>
      <c r="BX142">
        <f>Sheet1!AP141</f>
        <v>6</v>
      </c>
      <c r="BY142">
        <f>Sheet1!AQ141</f>
        <v>4</v>
      </c>
      <c r="BZ142">
        <f>Sheet1!AR141</f>
        <v>6</v>
      </c>
      <c r="CA142">
        <f>Sheet1!AS141</f>
        <v>7</v>
      </c>
      <c r="CB142">
        <f>Sheet1!AT141</f>
        <v>7</v>
      </c>
      <c r="CC142">
        <f>Sheet1!AU141</f>
        <v>4</v>
      </c>
      <c r="CD142">
        <f>Sheet1!AV141</f>
        <v>5</v>
      </c>
      <c r="CE142">
        <f>Sheet1!AW141</f>
        <v>7</v>
      </c>
      <c r="CF142">
        <f>Sheet1!AX141</f>
        <v>4</v>
      </c>
      <c r="CG142">
        <f>Sheet1!AY141</f>
        <v>6</v>
      </c>
      <c r="CH142">
        <f>Sheet1!AZ141</f>
        <v>5</v>
      </c>
      <c r="CI142">
        <f>Sheet1!BA141</f>
        <v>6</v>
      </c>
      <c r="CJ142">
        <f>Sheet1!BB141</f>
        <v>7</v>
      </c>
      <c r="CK142">
        <f>Sheet1!BC141</f>
        <v>5</v>
      </c>
      <c r="CL142">
        <f>Sheet1!BD141</f>
        <v>7</v>
      </c>
      <c r="CM142">
        <f>Sheet1!BE141</f>
        <v>7</v>
      </c>
      <c r="CN142">
        <f>Sheet1!BF141</f>
        <v>6</v>
      </c>
      <c r="CO142">
        <f>Sheet1!BG141</f>
        <v>5</v>
      </c>
      <c r="CP142">
        <f>Sheet1!BH141</f>
        <v>6</v>
      </c>
      <c r="CQ142">
        <f>Sheet1!BI141</f>
        <v>6</v>
      </c>
      <c r="CR142">
        <f>Sheet1!BJ141</f>
        <v>5</v>
      </c>
      <c r="CS142">
        <f>Sheet1!BK141</f>
        <v>5</v>
      </c>
      <c r="CT142">
        <f>Sheet1!BL141</f>
        <v>2</v>
      </c>
    </row>
    <row r="143" spans="1:98">
      <c r="A143">
        <f>Sheet1!A142</f>
        <v>142</v>
      </c>
      <c r="B143" t="str">
        <f>Sheet1!B142</f>
        <v>9/30/2009 1:30:06</v>
      </c>
      <c r="C143" t="str">
        <f>Sheet1!E142</f>
        <v>appleparan</v>
      </c>
      <c r="D143" t="str">
        <f t="shared" si="18"/>
        <v>appleparan</v>
      </c>
      <c r="E143">
        <f>Sheet1!F142</f>
        <v>20</v>
      </c>
      <c r="F143">
        <f>VLOOKUP(Sheet1!G142,Sheet3!$B$1:$C$2,2,FALSE)</f>
        <v>1</v>
      </c>
      <c r="G143">
        <f>VLOOKUP(Sheet1!H142,Sheet3!$B$52:$C$74,2,0)</f>
        <v>2</v>
      </c>
      <c r="H143">
        <f>VLOOKUP(Sheet1!I142,Sheet3!$B$5:$C$9,2,FALSE)</f>
        <v>5</v>
      </c>
      <c r="I143">
        <v>4</v>
      </c>
      <c r="K143">
        <f>Sheet1!K142</f>
        <v>10</v>
      </c>
      <c r="L143">
        <f>Sheet1!L142</f>
        <v>10</v>
      </c>
      <c r="M143" s="2" t="s">
        <v>770</v>
      </c>
      <c r="N143">
        <f>IF(ISNUMBER(SEARCH("습관적으로",Sheet1!$M142)),1,0)</f>
        <v>1</v>
      </c>
      <c r="O143">
        <f>IF(ISNUMBER(SEARCH("나에 대해 알리고 싶어서",Sheet1!$M142)),1,0)</f>
        <v>0</v>
      </c>
      <c r="P143">
        <f>IF(ISNUMBER(SEARCH("새로운 소식을 알리고 싶어서",Sheet1!$M142)),1,0)</f>
        <v>0</v>
      </c>
      <c r="Q143">
        <f>IF(ISNUMBER(SEARCH("주변 사람들과 관계 맺고 싶어서",Sheet1!$M142)),1,0)</f>
        <v>0</v>
      </c>
      <c r="R143">
        <f>IF(ISNUMBER(SEARCH("다른 사람들과 감정을 공유하고 싶어서",Sheet1!$M142)),1,0)</f>
        <v>1</v>
      </c>
      <c r="S143">
        <f>IF(ISNUMBER(SEARCH("재미있어서",Sheet1!$M142)),1,0)</f>
        <v>0</v>
      </c>
      <c r="T143">
        <f t="shared" si="17"/>
        <v>0</v>
      </c>
      <c r="V143" s="2" t="s">
        <v>877</v>
      </c>
      <c r="X143">
        <f>IF(ISNUMBER(SEARCH("me2day 웹페이지",Sheet1!$N142)),1,0)</f>
        <v>1</v>
      </c>
      <c r="Y143">
        <f>IF(ISNUMBER(SEARCH("핸드폰",Sheet1!$N142)),1,0)</f>
        <v>1</v>
      </c>
      <c r="Z143">
        <f>IF(ISNUMBER(SEARCH("블로그",Sheet1!$N142)),1,0)</f>
        <v>0</v>
      </c>
      <c r="AA143">
        <f>IF(ISNUMBER(SEARCH("개인 포탈 서비스",Sheet1!$N142)),1,0)</f>
        <v>0</v>
      </c>
      <c r="AB143">
        <f>IF(ISNUMBER(SEARCH("me2day 어플리케이션",Sheet1!$N142)),1,0)</f>
        <v>0</v>
      </c>
      <c r="AC143">
        <f t="shared" si="13"/>
        <v>0</v>
      </c>
      <c r="AD143">
        <f>IF(Sheet1!O142="있다",1,2)</f>
        <v>1</v>
      </c>
      <c r="AE143">
        <f>Sheet1!P142</f>
        <v>6</v>
      </c>
      <c r="AF143" s="2" t="s">
        <v>825</v>
      </c>
      <c r="AH143">
        <f>IF(ISNUMBER(SEARCH("주변 사람들의 소식",Sheet1!$Q142)),1,0)</f>
        <v>1</v>
      </c>
      <c r="AI143">
        <f>IF(ISNUMBER(SEARCH("관심 분야에 대한 소식",Sheet1!$Q142)),1,0)</f>
        <v>1</v>
      </c>
      <c r="AJ143">
        <f>IF(ISNUMBER(SEARCH("관심 분야는 아니지만 사회적 이슈에 대한 소식",Sheet1!$Q142)),1,0)</f>
        <v>1</v>
      </c>
      <c r="AK143">
        <f>IF(ISNUMBER(SEARCH("업무와 관련된 소식",Sheet1!$Q142)),1,0)</f>
        <v>0</v>
      </c>
      <c r="AL143">
        <f t="shared" si="14"/>
        <v>0</v>
      </c>
      <c r="AM143">
        <f>Sheet1!R142</f>
        <v>5</v>
      </c>
      <c r="AN143">
        <v>2</v>
      </c>
      <c r="AP143">
        <f>IF(ISNUMBER(SEARCH("오프라인에서의 친구 관계와 같다",Sheet1!$S142)),1,0)</f>
        <v>0</v>
      </c>
      <c r="AQ143">
        <f>IF(ISNUMBER(SEARCH("오프라인에서의 친구와는 다르지만 친밀감을 나누는 관계이다",Sheet1!$S142)),1,0)</f>
        <v>1</v>
      </c>
      <c r="AR143">
        <f>IF(ISNUMBER(SEARCH("새로운 정보나 글을 주고 받는 관계이다",Sheet1!$S142)),1,0)</f>
        <v>0</v>
      </c>
      <c r="AS143">
        <f>IF(ISNUMBER(SEARCH("단지 친구 신청과 수락으로 이루어진 형식적인 관계이다",Sheet1!$S142)),1,0)</f>
        <v>0</v>
      </c>
      <c r="AT143">
        <f>IF(ISNUMBER(SEARCH("아무 관계도 아니다",Sheet1!$S142)),1,0)</f>
        <v>0</v>
      </c>
      <c r="AU143">
        <f t="shared" si="15"/>
        <v>0</v>
      </c>
      <c r="AV143">
        <v>2</v>
      </c>
      <c r="AX143">
        <f>IF(ISNUMBER(SEARCH("미투데이 서비스 이용은 정보를 얻기 위함이다",Sheet1!$T142)),1,0)</f>
        <v>0</v>
      </c>
      <c r="AY143">
        <f>IF(ISNUMBER(SEARCH("미투데이 서비스 이용은 오락을 추구하기 위함이다",Sheet1!$T142)),1,0)</f>
        <v>1</v>
      </c>
      <c r="AZ143">
        <f>IF(ISNUMBER(SEARCH("미투데이 서비스 이용은 대인관계 형성과 확충을 위함이다",Sheet1!$T142)),1,0)</f>
        <v>0</v>
      </c>
      <c r="BA143">
        <f>IF(ISNUMBER(SEARCH("미투데이 서비스 이용은  직장(혹은 특정 그룹) 내 커뮤니케이션을 위함이다",Sheet1!$T142)),1,0)</f>
        <v>0</v>
      </c>
      <c r="BB143">
        <f t="shared" si="16"/>
        <v>0</v>
      </c>
      <c r="BC143">
        <f>Sheet1!U142</f>
        <v>4</v>
      </c>
      <c r="BD143">
        <f>Sheet1!V142</f>
        <v>3</v>
      </c>
      <c r="BE143">
        <f>Sheet1!W142</f>
        <v>4</v>
      </c>
      <c r="BF143">
        <f>Sheet1!X142</f>
        <v>5</v>
      </c>
      <c r="BG143">
        <f>Sheet1!Y142</f>
        <v>6</v>
      </c>
      <c r="BH143">
        <f>Sheet1!Z142</f>
        <v>4</v>
      </c>
      <c r="BI143">
        <f>Sheet1!AA142</f>
        <v>3</v>
      </c>
      <c r="BJ143">
        <f>Sheet1!AB142</f>
        <v>5</v>
      </c>
      <c r="BK143">
        <f>Sheet1!AC142</f>
        <v>6</v>
      </c>
      <c r="BL143">
        <f>Sheet1!AD142</f>
        <v>3</v>
      </c>
      <c r="BM143">
        <f>Sheet1!AE142</f>
        <v>6</v>
      </c>
      <c r="BN143">
        <f>Sheet1!AF142</f>
        <v>4</v>
      </c>
      <c r="BO143">
        <f>Sheet1!AG142</f>
        <v>3</v>
      </c>
      <c r="BP143">
        <f>Sheet1!AH142</f>
        <v>6</v>
      </c>
      <c r="BQ143">
        <f>Sheet1!AI142</f>
        <v>7</v>
      </c>
      <c r="BR143">
        <f>Sheet1!AJ142</f>
        <v>6</v>
      </c>
      <c r="BS143">
        <f>Sheet1!AK142</f>
        <v>6</v>
      </c>
      <c r="BT143">
        <f>Sheet1!AL142</f>
        <v>6</v>
      </c>
      <c r="BU143">
        <f>Sheet1!AM142</f>
        <v>6</v>
      </c>
      <c r="BV143">
        <f>Sheet1!AN142</f>
        <v>2</v>
      </c>
      <c r="BW143">
        <f>Sheet1!AO142</f>
        <v>7</v>
      </c>
      <c r="BX143">
        <f>Sheet1!AP142</f>
        <v>7</v>
      </c>
      <c r="BY143">
        <f>Sheet1!AQ142</f>
        <v>7</v>
      </c>
      <c r="BZ143">
        <f>Sheet1!AR142</f>
        <v>6</v>
      </c>
      <c r="CA143">
        <f>Sheet1!AS142</f>
        <v>6</v>
      </c>
      <c r="CB143">
        <f>Sheet1!AT142</f>
        <v>6</v>
      </c>
      <c r="CC143">
        <f>Sheet1!AU142</f>
        <v>4</v>
      </c>
      <c r="CD143">
        <f>Sheet1!AV142</f>
        <v>5</v>
      </c>
      <c r="CE143">
        <f>Sheet1!AW142</f>
        <v>6</v>
      </c>
      <c r="CF143">
        <f>Sheet1!AX142</f>
        <v>2</v>
      </c>
      <c r="CG143">
        <f>Sheet1!AY142</f>
        <v>7</v>
      </c>
      <c r="CH143">
        <f>Sheet1!AZ142</f>
        <v>1</v>
      </c>
      <c r="CI143">
        <f>Sheet1!BA142</f>
        <v>7</v>
      </c>
      <c r="CJ143">
        <f>Sheet1!BB142</f>
        <v>7</v>
      </c>
      <c r="CK143">
        <f>Sheet1!BC142</f>
        <v>6</v>
      </c>
      <c r="CL143">
        <f>Sheet1!BD142</f>
        <v>7</v>
      </c>
      <c r="CM143">
        <f>Sheet1!BE142</f>
        <v>6</v>
      </c>
      <c r="CN143">
        <f>Sheet1!BF142</f>
        <v>7</v>
      </c>
      <c r="CO143">
        <f>Sheet1!BG142</f>
        <v>4</v>
      </c>
      <c r="CP143">
        <f>Sheet1!BH142</f>
        <v>6</v>
      </c>
      <c r="CQ143">
        <f>Sheet1!BI142</f>
        <v>7</v>
      </c>
      <c r="CR143">
        <f>Sheet1!BJ142</f>
        <v>6</v>
      </c>
      <c r="CS143">
        <f>Sheet1!BK142</f>
        <v>2</v>
      </c>
      <c r="CT143">
        <f>Sheet1!BL142</f>
        <v>2</v>
      </c>
    </row>
    <row r="144" spans="1:98">
      <c r="A144">
        <f>Sheet1!A143</f>
        <v>143</v>
      </c>
      <c r="B144" t="str">
        <f>Sheet1!B143</f>
        <v>9/30/2009 1:30:54</v>
      </c>
      <c r="C144" t="str">
        <f>Sheet1!E143</f>
        <v>kaiser23</v>
      </c>
      <c r="D144" t="str">
        <f t="shared" si="18"/>
        <v>kaiser23</v>
      </c>
      <c r="E144">
        <f>Sheet1!F143</f>
        <v>21</v>
      </c>
      <c r="F144">
        <f>VLOOKUP(Sheet1!G143,Sheet3!$B$1:$C$2,2,FALSE)</f>
        <v>1</v>
      </c>
      <c r="G144">
        <f>VLOOKUP(Sheet1!H143,Sheet3!$B$52:$C$74,2,0)</f>
        <v>10</v>
      </c>
      <c r="H144">
        <f>VLOOKUP(Sheet1!I143,Sheet3!$B$5:$C$9,2,FALSE)</f>
        <v>4</v>
      </c>
      <c r="I144">
        <v>4</v>
      </c>
      <c r="K144">
        <f>Sheet1!K143</f>
        <v>7</v>
      </c>
      <c r="L144">
        <f>Sheet1!L143</f>
        <v>30</v>
      </c>
      <c r="M144" s="2">
        <v>5</v>
      </c>
      <c r="N144">
        <f>IF(ISNUMBER(SEARCH("습관적으로",Sheet1!$M143)),1,0)</f>
        <v>0</v>
      </c>
      <c r="O144">
        <f>IF(ISNUMBER(SEARCH("나에 대해 알리고 싶어서",Sheet1!$M143)),1,0)</f>
        <v>0</v>
      </c>
      <c r="P144">
        <f>IF(ISNUMBER(SEARCH("새로운 소식을 알리고 싶어서",Sheet1!$M143)),1,0)</f>
        <v>0</v>
      </c>
      <c r="Q144">
        <f>IF(ISNUMBER(SEARCH("주변 사람들과 관계 맺고 싶어서",Sheet1!$M143)),1,0)</f>
        <v>0</v>
      </c>
      <c r="R144">
        <f>IF(ISNUMBER(SEARCH("다른 사람들과 감정을 공유하고 싶어서",Sheet1!$M143)),1,0)</f>
        <v>1</v>
      </c>
      <c r="S144">
        <f>IF(ISNUMBER(SEARCH("재미있어서",Sheet1!$M143)),1,0)</f>
        <v>0</v>
      </c>
      <c r="T144">
        <f t="shared" si="17"/>
        <v>0</v>
      </c>
      <c r="V144" s="2" t="s">
        <v>784</v>
      </c>
      <c r="X144">
        <f>IF(ISNUMBER(SEARCH("me2day 웹페이지",Sheet1!$N143)),1,0)</f>
        <v>1</v>
      </c>
      <c r="Y144">
        <f>IF(ISNUMBER(SEARCH("핸드폰",Sheet1!$N143)),1,0)</f>
        <v>1</v>
      </c>
      <c r="Z144">
        <f>IF(ISNUMBER(SEARCH("블로그",Sheet1!$N143)),1,0)</f>
        <v>0</v>
      </c>
      <c r="AA144">
        <f>IF(ISNUMBER(SEARCH("개인 포탈 서비스",Sheet1!$N143)),1,0)</f>
        <v>0</v>
      </c>
      <c r="AB144">
        <f>IF(ISNUMBER(SEARCH("me2day 어플리케이션",Sheet1!$N143)),1,0)</f>
        <v>1</v>
      </c>
      <c r="AC144">
        <f t="shared" si="13"/>
        <v>0</v>
      </c>
      <c r="AD144">
        <f>IF(Sheet1!O143="있다",1,2)</f>
        <v>1</v>
      </c>
      <c r="AE144">
        <f>Sheet1!P143</f>
        <v>5</v>
      </c>
      <c r="AF144" s="2" t="s">
        <v>876</v>
      </c>
      <c r="AH144">
        <f>IF(ISNUMBER(SEARCH("주변 사람들의 소식",Sheet1!$Q143)),1,0)</f>
        <v>0</v>
      </c>
      <c r="AI144">
        <f>IF(ISNUMBER(SEARCH("관심 분야에 대한 소식",Sheet1!$Q143)),1,0)</f>
        <v>1</v>
      </c>
      <c r="AJ144">
        <f>IF(ISNUMBER(SEARCH("관심 분야는 아니지만 사회적 이슈에 대한 소식",Sheet1!$Q143)),1,0)</f>
        <v>1</v>
      </c>
      <c r="AK144">
        <f>IF(ISNUMBER(SEARCH("업무와 관련된 소식",Sheet1!$Q143)),1,0)</f>
        <v>0</v>
      </c>
      <c r="AL144">
        <f t="shared" si="14"/>
        <v>0</v>
      </c>
      <c r="AM144">
        <f>Sheet1!R143</f>
        <v>5</v>
      </c>
      <c r="AN144" t="s">
        <v>825</v>
      </c>
      <c r="AP144">
        <f>IF(ISNUMBER(SEARCH("오프라인에서의 친구 관계와 같다",Sheet1!$S143)),1,0)</f>
        <v>1</v>
      </c>
      <c r="AQ144">
        <f>IF(ISNUMBER(SEARCH("오프라인에서의 친구와는 다르지만 친밀감을 나누는 관계이다",Sheet1!$S143)),1,0)</f>
        <v>1</v>
      </c>
      <c r="AR144">
        <f>IF(ISNUMBER(SEARCH("새로운 정보나 글을 주고 받는 관계이다",Sheet1!$S143)),1,0)</f>
        <v>1</v>
      </c>
      <c r="AS144">
        <f>IF(ISNUMBER(SEARCH("단지 친구 신청과 수락으로 이루어진 형식적인 관계이다",Sheet1!$S143)),1,0)</f>
        <v>0</v>
      </c>
      <c r="AT144">
        <f>IF(ISNUMBER(SEARCH("아무 관계도 아니다",Sheet1!$S143)),1,0)</f>
        <v>0</v>
      </c>
      <c r="AU144">
        <f t="shared" si="15"/>
        <v>0</v>
      </c>
      <c r="AV144">
        <v>3</v>
      </c>
      <c r="AX144">
        <f>IF(ISNUMBER(SEARCH("미투데이 서비스 이용은 정보를 얻기 위함이다",Sheet1!$T143)),1,0)</f>
        <v>0</v>
      </c>
      <c r="AY144">
        <f>IF(ISNUMBER(SEARCH("미투데이 서비스 이용은 오락을 추구하기 위함이다",Sheet1!$T143)),1,0)</f>
        <v>0</v>
      </c>
      <c r="AZ144">
        <f>IF(ISNUMBER(SEARCH("미투데이 서비스 이용은 대인관계 형성과 확충을 위함이다",Sheet1!$T143)),1,0)</f>
        <v>1</v>
      </c>
      <c r="BA144">
        <f>IF(ISNUMBER(SEARCH("미투데이 서비스 이용은  직장(혹은 특정 그룹) 내 커뮤니케이션을 위함이다",Sheet1!$T143)),1,0)</f>
        <v>0</v>
      </c>
      <c r="BB144">
        <f t="shared" si="16"/>
        <v>0</v>
      </c>
      <c r="BC144">
        <f>Sheet1!U143</f>
        <v>5</v>
      </c>
      <c r="BD144">
        <f>Sheet1!V143</f>
        <v>6</v>
      </c>
      <c r="BE144">
        <f>Sheet1!W143</f>
        <v>4</v>
      </c>
      <c r="BF144">
        <f>Sheet1!X143</f>
        <v>5</v>
      </c>
      <c r="BG144">
        <f>Sheet1!Y143</f>
        <v>6</v>
      </c>
      <c r="BH144">
        <f>Sheet1!Z143</f>
        <v>5</v>
      </c>
      <c r="BI144">
        <f>Sheet1!AA143</f>
        <v>5</v>
      </c>
      <c r="BJ144">
        <f>Sheet1!AB143</f>
        <v>5</v>
      </c>
      <c r="BK144">
        <f>Sheet1!AC143</f>
        <v>6</v>
      </c>
      <c r="BL144">
        <f>Sheet1!AD143</f>
        <v>4</v>
      </c>
      <c r="BM144">
        <f>Sheet1!AE143</f>
        <v>7</v>
      </c>
      <c r="BN144">
        <f>Sheet1!AF143</f>
        <v>7</v>
      </c>
      <c r="BO144">
        <f>Sheet1!AG143</f>
        <v>6</v>
      </c>
      <c r="BP144">
        <f>Sheet1!AH143</f>
        <v>7</v>
      </c>
      <c r="BQ144">
        <f>Sheet1!AI143</f>
        <v>5</v>
      </c>
      <c r="BR144">
        <f>Sheet1!AJ143</f>
        <v>6</v>
      </c>
      <c r="BS144">
        <f>Sheet1!AK143</f>
        <v>6</v>
      </c>
      <c r="BT144">
        <f>Sheet1!AL143</f>
        <v>7</v>
      </c>
      <c r="BU144">
        <f>Sheet1!AM143</f>
        <v>6</v>
      </c>
      <c r="BV144">
        <f>Sheet1!AN143</f>
        <v>6</v>
      </c>
      <c r="BW144">
        <f>Sheet1!AO143</f>
        <v>6</v>
      </c>
      <c r="BX144">
        <f>Sheet1!AP143</f>
        <v>6</v>
      </c>
      <c r="BY144">
        <f>Sheet1!AQ143</f>
        <v>7</v>
      </c>
      <c r="BZ144">
        <f>Sheet1!AR143</f>
        <v>7</v>
      </c>
      <c r="CA144">
        <f>Sheet1!AS143</f>
        <v>7</v>
      </c>
      <c r="CB144">
        <f>Sheet1!AT143</f>
        <v>7</v>
      </c>
      <c r="CC144">
        <f>Sheet1!AU143</f>
        <v>7</v>
      </c>
      <c r="CD144">
        <f>Sheet1!AV143</f>
        <v>6</v>
      </c>
      <c r="CE144">
        <f>Sheet1!AW143</f>
        <v>6</v>
      </c>
      <c r="CF144">
        <f>Sheet1!AX143</f>
        <v>4</v>
      </c>
      <c r="CG144">
        <f>Sheet1!AY143</f>
        <v>3</v>
      </c>
      <c r="CH144">
        <f>Sheet1!AZ143</f>
        <v>5</v>
      </c>
      <c r="CI144">
        <f>Sheet1!BA143</f>
        <v>6</v>
      </c>
      <c r="CJ144">
        <f>Sheet1!BB143</f>
        <v>6</v>
      </c>
      <c r="CK144">
        <f>Sheet1!BC143</f>
        <v>6</v>
      </c>
      <c r="CL144">
        <f>Sheet1!BD143</f>
        <v>7</v>
      </c>
      <c r="CM144">
        <f>Sheet1!BE143</f>
        <v>4</v>
      </c>
      <c r="CN144">
        <f>Sheet1!BF143</f>
        <v>5</v>
      </c>
      <c r="CO144">
        <f>Sheet1!BG143</f>
        <v>7</v>
      </c>
      <c r="CP144">
        <f>Sheet1!BH143</f>
        <v>5</v>
      </c>
      <c r="CQ144">
        <f>Sheet1!BI143</f>
        <v>6</v>
      </c>
      <c r="CR144">
        <f>Sheet1!BJ143</f>
        <v>7</v>
      </c>
      <c r="CS144">
        <f>Sheet1!BK143</f>
        <v>6</v>
      </c>
      <c r="CT144">
        <f>Sheet1!BL143</f>
        <v>6</v>
      </c>
    </row>
    <row r="145" spans="1:98">
      <c r="A145">
        <f>Sheet1!A144</f>
        <v>144</v>
      </c>
      <c r="B145" t="str">
        <f>Sheet1!B144</f>
        <v>9/30/2009 1:31:48</v>
      </c>
      <c r="C145" t="str">
        <f>Sheet1!E144</f>
        <v>pengdo</v>
      </c>
      <c r="D145" t="str">
        <f t="shared" si="18"/>
        <v>pengdo</v>
      </c>
      <c r="E145">
        <f>Sheet1!F144</f>
        <v>26</v>
      </c>
      <c r="F145">
        <f>VLOOKUP(Sheet1!G144,Sheet3!$B$1:$C$2,2,FALSE)</f>
        <v>1</v>
      </c>
      <c r="G145">
        <f>VLOOKUP(Sheet1!H144,Sheet3!$B$52:$C$74,2,0)</f>
        <v>2</v>
      </c>
      <c r="H145">
        <f>VLOOKUP(Sheet1!I144,Sheet3!$B$5:$C$9,2,FALSE)</f>
        <v>5</v>
      </c>
      <c r="I145">
        <v>2</v>
      </c>
      <c r="K145">
        <f>Sheet1!K144</f>
        <v>5</v>
      </c>
      <c r="L145">
        <f>Sheet1!L144</f>
        <v>10</v>
      </c>
      <c r="M145" s="2" t="s">
        <v>807</v>
      </c>
      <c r="N145">
        <f>IF(ISNUMBER(SEARCH("습관적으로",Sheet1!$M144)),1,0)</f>
        <v>0</v>
      </c>
      <c r="O145">
        <f>IF(ISNUMBER(SEARCH("나에 대해 알리고 싶어서",Sheet1!$M144)),1,0)</f>
        <v>1</v>
      </c>
      <c r="P145">
        <f>IF(ISNUMBER(SEARCH("새로운 소식을 알리고 싶어서",Sheet1!$M144)),1,0)</f>
        <v>1</v>
      </c>
      <c r="Q145">
        <f>IF(ISNUMBER(SEARCH("주변 사람들과 관계 맺고 싶어서",Sheet1!$M144)),1,0)</f>
        <v>1</v>
      </c>
      <c r="R145">
        <f>IF(ISNUMBER(SEARCH("다른 사람들과 감정을 공유하고 싶어서",Sheet1!$M144)),1,0)</f>
        <v>1</v>
      </c>
      <c r="S145">
        <f>IF(ISNUMBER(SEARCH("재미있어서",Sheet1!$M144)),1,0)</f>
        <v>1</v>
      </c>
      <c r="T145">
        <f t="shared" si="17"/>
        <v>0</v>
      </c>
      <c r="V145" s="2" t="s">
        <v>784</v>
      </c>
      <c r="X145">
        <f>IF(ISNUMBER(SEARCH("me2day 웹페이지",Sheet1!$N144)),1,0)</f>
        <v>1</v>
      </c>
      <c r="Y145">
        <f>IF(ISNUMBER(SEARCH("핸드폰",Sheet1!$N144)),1,0)</f>
        <v>1</v>
      </c>
      <c r="Z145">
        <f>IF(ISNUMBER(SEARCH("블로그",Sheet1!$N144)),1,0)</f>
        <v>0</v>
      </c>
      <c r="AA145">
        <f>IF(ISNUMBER(SEARCH("개인 포탈 서비스",Sheet1!$N144)),1,0)</f>
        <v>0</v>
      </c>
      <c r="AB145">
        <f>IF(ISNUMBER(SEARCH("me2day 어플리케이션",Sheet1!$N144)),1,0)</f>
        <v>1</v>
      </c>
      <c r="AC145">
        <f t="shared" si="13"/>
        <v>0</v>
      </c>
      <c r="AD145">
        <f>IF(Sheet1!O144="있다",1,2)</f>
        <v>1</v>
      </c>
      <c r="AE145">
        <f>Sheet1!P144</f>
        <v>7</v>
      </c>
      <c r="AF145" s="2" t="s">
        <v>825</v>
      </c>
      <c r="AH145">
        <f>IF(ISNUMBER(SEARCH("주변 사람들의 소식",Sheet1!$Q144)),1,0)</f>
        <v>1</v>
      </c>
      <c r="AI145">
        <f>IF(ISNUMBER(SEARCH("관심 분야에 대한 소식",Sheet1!$Q144)),1,0)</f>
        <v>1</v>
      </c>
      <c r="AJ145">
        <f>IF(ISNUMBER(SEARCH("관심 분야는 아니지만 사회적 이슈에 대한 소식",Sheet1!$Q144)),1,0)</f>
        <v>1</v>
      </c>
      <c r="AK145">
        <f>IF(ISNUMBER(SEARCH("업무와 관련된 소식",Sheet1!$Q144)),1,0)</f>
        <v>0</v>
      </c>
      <c r="AL145">
        <f t="shared" si="14"/>
        <v>0</v>
      </c>
      <c r="AM145">
        <f>Sheet1!R144</f>
        <v>5</v>
      </c>
      <c r="AN145" t="s">
        <v>808</v>
      </c>
      <c r="AP145">
        <f>IF(ISNUMBER(SEARCH("오프라인에서의 친구 관계와 같다",Sheet1!$S144)),1,0)</f>
        <v>1</v>
      </c>
      <c r="AQ145">
        <f>IF(ISNUMBER(SEARCH("오프라인에서의 친구와는 다르지만 친밀감을 나누는 관계이다",Sheet1!$S144)),1,0)</f>
        <v>0</v>
      </c>
      <c r="AR145">
        <f>IF(ISNUMBER(SEARCH("새로운 정보나 글을 주고 받는 관계이다",Sheet1!$S144)),1,0)</f>
        <v>1</v>
      </c>
      <c r="AS145">
        <f>IF(ISNUMBER(SEARCH("단지 친구 신청과 수락으로 이루어진 형식적인 관계이다",Sheet1!$S144)),1,0)</f>
        <v>1</v>
      </c>
      <c r="AT145">
        <f>IF(ISNUMBER(SEARCH("아무 관계도 아니다",Sheet1!$S144)),1,0)</f>
        <v>0</v>
      </c>
      <c r="AU145">
        <f t="shared" si="15"/>
        <v>0</v>
      </c>
      <c r="AV145" t="s">
        <v>825</v>
      </c>
      <c r="AX145">
        <f>IF(ISNUMBER(SEARCH("미투데이 서비스 이용은 정보를 얻기 위함이다",Sheet1!$T144)),1,0)</f>
        <v>1</v>
      </c>
      <c r="AY145">
        <f>IF(ISNUMBER(SEARCH("미투데이 서비스 이용은 오락을 추구하기 위함이다",Sheet1!$T144)),1,0)</f>
        <v>1</v>
      </c>
      <c r="AZ145">
        <f>IF(ISNUMBER(SEARCH("미투데이 서비스 이용은 대인관계 형성과 확충을 위함이다",Sheet1!$T144)),1,0)</f>
        <v>1</v>
      </c>
      <c r="BA145">
        <f>IF(ISNUMBER(SEARCH("미투데이 서비스 이용은  직장(혹은 특정 그룹) 내 커뮤니케이션을 위함이다",Sheet1!$T144)),1,0)</f>
        <v>0</v>
      </c>
      <c r="BB145">
        <f t="shared" si="16"/>
        <v>0</v>
      </c>
      <c r="BC145">
        <f>Sheet1!U144</f>
        <v>7</v>
      </c>
      <c r="BD145">
        <f>Sheet1!V144</f>
        <v>4</v>
      </c>
      <c r="BE145">
        <f>Sheet1!W144</f>
        <v>7</v>
      </c>
      <c r="BF145">
        <f>Sheet1!X144</f>
        <v>7</v>
      </c>
      <c r="BG145">
        <f>Sheet1!Y144</f>
        <v>5</v>
      </c>
      <c r="BH145">
        <f>Sheet1!Z144</f>
        <v>6</v>
      </c>
      <c r="BI145">
        <f>Sheet1!AA144</f>
        <v>5</v>
      </c>
      <c r="BJ145">
        <f>Sheet1!AB144</f>
        <v>7</v>
      </c>
      <c r="BK145">
        <f>Sheet1!AC144</f>
        <v>5</v>
      </c>
      <c r="BL145">
        <f>Sheet1!AD144</f>
        <v>7</v>
      </c>
      <c r="BM145">
        <f>Sheet1!AE144</f>
        <v>4</v>
      </c>
      <c r="BN145">
        <f>Sheet1!AF144</f>
        <v>4</v>
      </c>
      <c r="BO145">
        <f>Sheet1!AG144</f>
        <v>4</v>
      </c>
      <c r="BP145">
        <f>Sheet1!AH144</f>
        <v>5</v>
      </c>
      <c r="BQ145">
        <f>Sheet1!AI144</f>
        <v>7</v>
      </c>
      <c r="BR145">
        <f>Sheet1!AJ144</f>
        <v>7</v>
      </c>
      <c r="BS145">
        <f>Sheet1!AK144</f>
        <v>7</v>
      </c>
      <c r="BT145">
        <f>Sheet1!AL144</f>
        <v>7</v>
      </c>
      <c r="BU145">
        <f>Sheet1!AM144</f>
        <v>7</v>
      </c>
      <c r="BV145">
        <f>Sheet1!AN144</f>
        <v>4</v>
      </c>
      <c r="BW145">
        <f>Sheet1!AO144</f>
        <v>5</v>
      </c>
      <c r="BX145">
        <f>Sheet1!AP144</f>
        <v>7</v>
      </c>
      <c r="BY145">
        <f>Sheet1!AQ144</f>
        <v>7</v>
      </c>
      <c r="BZ145">
        <f>Sheet1!AR144</f>
        <v>5</v>
      </c>
      <c r="CA145">
        <f>Sheet1!AS144</f>
        <v>5</v>
      </c>
      <c r="CB145">
        <f>Sheet1!AT144</f>
        <v>5</v>
      </c>
      <c r="CC145">
        <f>Sheet1!AU144</f>
        <v>6</v>
      </c>
      <c r="CD145">
        <f>Sheet1!AV144</f>
        <v>7</v>
      </c>
      <c r="CE145">
        <f>Sheet1!AW144</f>
        <v>7</v>
      </c>
      <c r="CF145">
        <f>Sheet1!AX144</f>
        <v>2</v>
      </c>
      <c r="CG145">
        <f>Sheet1!AY144</f>
        <v>6</v>
      </c>
      <c r="CH145">
        <f>Sheet1!AZ144</f>
        <v>7</v>
      </c>
      <c r="CI145">
        <f>Sheet1!BA144</f>
        <v>5</v>
      </c>
      <c r="CJ145">
        <f>Sheet1!BB144</f>
        <v>7</v>
      </c>
      <c r="CK145">
        <f>Sheet1!BC144</f>
        <v>5</v>
      </c>
      <c r="CL145">
        <f>Sheet1!BD144</f>
        <v>6</v>
      </c>
      <c r="CM145">
        <f>Sheet1!BE144</f>
        <v>5</v>
      </c>
      <c r="CN145">
        <f>Sheet1!BF144</f>
        <v>6</v>
      </c>
      <c r="CO145">
        <f>Sheet1!BG144</f>
        <v>7</v>
      </c>
      <c r="CP145">
        <f>Sheet1!BH144</f>
        <v>6</v>
      </c>
      <c r="CQ145">
        <f>Sheet1!BI144</f>
        <v>6</v>
      </c>
      <c r="CR145">
        <f>Sheet1!BJ144</f>
        <v>5</v>
      </c>
      <c r="CS145">
        <f>Sheet1!BK144</f>
        <v>3</v>
      </c>
      <c r="CT145">
        <f>Sheet1!BL144</f>
        <v>2</v>
      </c>
    </row>
    <row r="146" spans="1:98">
      <c r="A146">
        <f>Sheet1!A145</f>
        <v>145</v>
      </c>
      <c r="B146" t="str">
        <f>Sheet1!B145</f>
        <v>9/30/2009 1:33:38</v>
      </c>
      <c r="C146" t="str">
        <f>Sheet1!E145</f>
        <v>nasty</v>
      </c>
      <c r="D146" t="str">
        <f t="shared" si="18"/>
        <v>nasty</v>
      </c>
      <c r="E146">
        <f>Sheet1!F145</f>
        <v>25</v>
      </c>
      <c r="F146">
        <f>VLOOKUP(Sheet1!G145,Sheet3!$B$1:$C$2,2,FALSE)</f>
        <v>1</v>
      </c>
      <c r="G146">
        <f>VLOOKUP(Sheet1!H145,Sheet3!$B$52:$C$74,2,0)</f>
        <v>6</v>
      </c>
      <c r="H146">
        <f>VLOOKUP(Sheet1!I145,Sheet3!$B$5:$C$9,2,FALSE)</f>
        <v>5</v>
      </c>
      <c r="I146">
        <v>4</v>
      </c>
      <c r="K146">
        <f>Sheet1!K145</f>
        <v>6</v>
      </c>
      <c r="L146">
        <f>Sheet1!L145</f>
        <v>30</v>
      </c>
      <c r="M146" s="2" t="s">
        <v>775</v>
      </c>
      <c r="N146">
        <f>IF(ISNUMBER(SEARCH("습관적으로",Sheet1!$M145)),1,0)</f>
        <v>1</v>
      </c>
      <c r="O146">
        <f>IF(ISNUMBER(SEARCH("나에 대해 알리고 싶어서",Sheet1!$M145)),1,0)</f>
        <v>0</v>
      </c>
      <c r="P146">
        <f>IF(ISNUMBER(SEARCH("새로운 소식을 알리고 싶어서",Sheet1!$M145)),1,0)</f>
        <v>0</v>
      </c>
      <c r="Q146">
        <f>IF(ISNUMBER(SEARCH("주변 사람들과 관계 맺고 싶어서",Sheet1!$M145)),1,0)</f>
        <v>1</v>
      </c>
      <c r="R146">
        <f>IF(ISNUMBER(SEARCH("다른 사람들과 감정을 공유하고 싶어서",Sheet1!$M145)),1,0)</f>
        <v>1</v>
      </c>
      <c r="S146">
        <f>IF(ISNUMBER(SEARCH("재미있어서",Sheet1!$M145)),1,0)</f>
        <v>0</v>
      </c>
      <c r="T146">
        <f t="shared" si="17"/>
        <v>0</v>
      </c>
      <c r="V146" s="2" t="s">
        <v>877</v>
      </c>
      <c r="X146">
        <f>IF(ISNUMBER(SEARCH("me2day 웹페이지",Sheet1!$N145)),1,0)</f>
        <v>1</v>
      </c>
      <c r="Y146">
        <f>IF(ISNUMBER(SEARCH("핸드폰",Sheet1!$N145)),1,0)</f>
        <v>1</v>
      </c>
      <c r="Z146">
        <f>IF(ISNUMBER(SEARCH("블로그",Sheet1!$N145)),1,0)</f>
        <v>0</v>
      </c>
      <c r="AA146">
        <f>IF(ISNUMBER(SEARCH("개인 포탈 서비스",Sheet1!$N145)),1,0)</f>
        <v>0</v>
      </c>
      <c r="AB146">
        <f>IF(ISNUMBER(SEARCH("me2day 어플리케이션",Sheet1!$N145)),1,0)</f>
        <v>0</v>
      </c>
      <c r="AC146">
        <f t="shared" si="13"/>
        <v>0</v>
      </c>
      <c r="AD146">
        <f>IF(Sheet1!O145="있다",1,2)</f>
        <v>1</v>
      </c>
      <c r="AE146">
        <f>Sheet1!P145</f>
        <v>7</v>
      </c>
      <c r="AF146" s="2" t="s">
        <v>825</v>
      </c>
      <c r="AH146">
        <f>IF(ISNUMBER(SEARCH("주변 사람들의 소식",Sheet1!$Q145)),1,0)</f>
        <v>1</v>
      </c>
      <c r="AI146">
        <f>IF(ISNUMBER(SEARCH("관심 분야에 대한 소식",Sheet1!$Q145)),1,0)</f>
        <v>1</v>
      </c>
      <c r="AJ146">
        <f>IF(ISNUMBER(SEARCH("관심 분야는 아니지만 사회적 이슈에 대한 소식",Sheet1!$Q145)),1,0)</f>
        <v>1</v>
      </c>
      <c r="AK146">
        <f>IF(ISNUMBER(SEARCH("업무와 관련된 소식",Sheet1!$Q145)),1,0)</f>
        <v>0</v>
      </c>
      <c r="AL146">
        <f t="shared" si="14"/>
        <v>0</v>
      </c>
      <c r="AM146">
        <f>Sheet1!R145</f>
        <v>6</v>
      </c>
      <c r="AN146" t="s">
        <v>876</v>
      </c>
      <c r="AP146">
        <f>IF(ISNUMBER(SEARCH("오프라인에서의 친구 관계와 같다",Sheet1!$S145)),1,0)</f>
        <v>0</v>
      </c>
      <c r="AQ146">
        <f>IF(ISNUMBER(SEARCH("오프라인에서의 친구와는 다르지만 친밀감을 나누는 관계이다",Sheet1!$S145)),1,0)</f>
        <v>1</v>
      </c>
      <c r="AR146">
        <f>IF(ISNUMBER(SEARCH("새로운 정보나 글을 주고 받는 관계이다",Sheet1!$S145)),1,0)</f>
        <v>1</v>
      </c>
      <c r="AS146">
        <f>IF(ISNUMBER(SEARCH("단지 친구 신청과 수락으로 이루어진 형식적인 관계이다",Sheet1!$S145)),1,0)</f>
        <v>0</v>
      </c>
      <c r="AT146">
        <f>IF(ISNUMBER(SEARCH("아무 관계도 아니다",Sheet1!$S145)),1,0)</f>
        <v>0</v>
      </c>
      <c r="AU146">
        <f t="shared" si="15"/>
        <v>0</v>
      </c>
      <c r="AV146" t="s">
        <v>825</v>
      </c>
      <c r="AX146">
        <f>IF(ISNUMBER(SEARCH("미투데이 서비스 이용은 정보를 얻기 위함이다",Sheet1!$T145)),1,0)</f>
        <v>1</v>
      </c>
      <c r="AY146">
        <f>IF(ISNUMBER(SEARCH("미투데이 서비스 이용은 오락을 추구하기 위함이다",Sheet1!$T145)),1,0)</f>
        <v>1</v>
      </c>
      <c r="AZ146">
        <f>IF(ISNUMBER(SEARCH("미투데이 서비스 이용은 대인관계 형성과 확충을 위함이다",Sheet1!$T145)),1,0)</f>
        <v>1</v>
      </c>
      <c r="BA146">
        <f>IF(ISNUMBER(SEARCH("미투데이 서비스 이용은  직장(혹은 특정 그룹) 내 커뮤니케이션을 위함이다",Sheet1!$T145)),1,0)</f>
        <v>0</v>
      </c>
      <c r="BB146">
        <f t="shared" si="16"/>
        <v>0</v>
      </c>
      <c r="BC146">
        <f>Sheet1!U145</f>
        <v>3</v>
      </c>
      <c r="BD146">
        <f>Sheet1!V145</f>
        <v>4</v>
      </c>
      <c r="BE146">
        <f>Sheet1!W145</f>
        <v>4</v>
      </c>
      <c r="BF146">
        <f>Sheet1!X145</f>
        <v>5</v>
      </c>
      <c r="BG146">
        <f>Sheet1!Y145</f>
        <v>4</v>
      </c>
      <c r="BH146">
        <f>Sheet1!Z145</f>
        <v>4</v>
      </c>
      <c r="BI146">
        <f>Sheet1!AA145</f>
        <v>4</v>
      </c>
      <c r="BJ146">
        <f>Sheet1!AB145</f>
        <v>4</v>
      </c>
      <c r="BK146">
        <f>Sheet1!AC145</f>
        <v>5</v>
      </c>
      <c r="BL146">
        <f>Sheet1!AD145</f>
        <v>4</v>
      </c>
      <c r="BM146">
        <f>Sheet1!AE145</f>
        <v>6</v>
      </c>
      <c r="BN146">
        <f>Sheet1!AF145</f>
        <v>6</v>
      </c>
      <c r="BO146">
        <f>Sheet1!AG145</f>
        <v>6</v>
      </c>
      <c r="BP146">
        <f>Sheet1!AH145</f>
        <v>6</v>
      </c>
      <c r="BQ146">
        <f>Sheet1!AI145</f>
        <v>6</v>
      </c>
      <c r="BR146">
        <f>Sheet1!AJ145</f>
        <v>6</v>
      </c>
      <c r="BS146">
        <f>Sheet1!AK145</f>
        <v>6</v>
      </c>
      <c r="BT146">
        <f>Sheet1!AL145</f>
        <v>6</v>
      </c>
      <c r="BU146">
        <f>Sheet1!AM145</f>
        <v>6</v>
      </c>
      <c r="BV146">
        <f>Sheet1!AN145</f>
        <v>5</v>
      </c>
      <c r="BW146">
        <f>Sheet1!AO145</f>
        <v>6</v>
      </c>
      <c r="BX146">
        <f>Sheet1!AP145</f>
        <v>6</v>
      </c>
      <c r="BY146">
        <f>Sheet1!AQ145</f>
        <v>6</v>
      </c>
      <c r="BZ146">
        <f>Sheet1!AR145</f>
        <v>6</v>
      </c>
      <c r="CA146">
        <f>Sheet1!AS145</f>
        <v>6</v>
      </c>
      <c r="CB146">
        <f>Sheet1!AT145</f>
        <v>6</v>
      </c>
      <c r="CC146">
        <f>Sheet1!AU145</f>
        <v>6</v>
      </c>
      <c r="CD146">
        <f>Sheet1!AV145</f>
        <v>6</v>
      </c>
      <c r="CE146">
        <f>Sheet1!AW145</f>
        <v>6</v>
      </c>
      <c r="CF146">
        <f>Sheet1!AX145</f>
        <v>4</v>
      </c>
      <c r="CG146">
        <f>Sheet1!AY145</f>
        <v>4</v>
      </c>
      <c r="CH146">
        <f>Sheet1!AZ145</f>
        <v>4</v>
      </c>
      <c r="CI146">
        <f>Sheet1!BA145</f>
        <v>4</v>
      </c>
      <c r="CJ146">
        <f>Sheet1!BB145</f>
        <v>4</v>
      </c>
      <c r="CK146">
        <f>Sheet1!BC145</f>
        <v>4</v>
      </c>
      <c r="CL146">
        <f>Sheet1!BD145</f>
        <v>4</v>
      </c>
      <c r="CM146">
        <f>Sheet1!BE145</f>
        <v>4</v>
      </c>
      <c r="CN146">
        <f>Sheet1!BF145</f>
        <v>4</v>
      </c>
      <c r="CO146">
        <f>Sheet1!BG145</f>
        <v>5</v>
      </c>
      <c r="CP146">
        <f>Sheet1!BH145</f>
        <v>6</v>
      </c>
      <c r="CQ146">
        <f>Sheet1!BI145</f>
        <v>6</v>
      </c>
      <c r="CR146">
        <f>Sheet1!BJ145</f>
        <v>6</v>
      </c>
      <c r="CS146">
        <f>Sheet1!BK145</f>
        <v>3</v>
      </c>
      <c r="CT146">
        <f>Sheet1!BL145</f>
        <v>4</v>
      </c>
    </row>
    <row r="147" spans="1:98">
      <c r="A147">
        <f>Sheet1!A146</f>
        <v>146</v>
      </c>
      <c r="B147" t="str">
        <f>Sheet1!B146</f>
        <v>9/30/2009 1:37:52</v>
      </c>
      <c r="C147" t="str">
        <f>Sheet1!E146</f>
        <v>sungdh86</v>
      </c>
      <c r="D147" t="str">
        <f t="shared" si="18"/>
        <v>sungdh86</v>
      </c>
      <c r="E147">
        <f>Sheet1!F146</f>
        <v>22</v>
      </c>
      <c r="F147">
        <f>VLOOKUP(Sheet1!G146,Sheet3!$B$1:$C$2,2,FALSE)</f>
        <v>1</v>
      </c>
      <c r="G147">
        <f>VLOOKUP(Sheet1!H146,Sheet3!$B$52:$C$74,2,0)</f>
        <v>2</v>
      </c>
      <c r="H147">
        <f>VLOOKUP(Sheet1!I146,Sheet3!$B$5:$C$9,2,FALSE)</f>
        <v>5</v>
      </c>
      <c r="I147">
        <v>1</v>
      </c>
      <c r="K147">
        <f>Sheet1!K146</f>
        <v>8</v>
      </c>
      <c r="L147">
        <f>Sheet1!L146</f>
        <v>20</v>
      </c>
      <c r="M147" s="2" t="s">
        <v>808</v>
      </c>
      <c r="N147">
        <f>IF(ISNUMBER(SEARCH("습관적으로",Sheet1!$M146)),1,0)</f>
        <v>1</v>
      </c>
      <c r="O147">
        <f>IF(ISNUMBER(SEARCH("나에 대해 알리고 싶어서",Sheet1!$M146)),1,0)</f>
        <v>0</v>
      </c>
      <c r="P147">
        <f>IF(ISNUMBER(SEARCH("새로운 소식을 알리고 싶어서",Sheet1!$M146)),1,0)</f>
        <v>1</v>
      </c>
      <c r="Q147">
        <f>IF(ISNUMBER(SEARCH("주변 사람들과 관계 맺고 싶어서",Sheet1!$M146)),1,0)</f>
        <v>1</v>
      </c>
      <c r="R147">
        <f>IF(ISNUMBER(SEARCH("다른 사람들과 감정을 공유하고 싶어서",Sheet1!$M146)),1,0)</f>
        <v>0</v>
      </c>
      <c r="S147">
        <f>IF(ISNUMBER(SEARCH("재미있어서",Sheet1!$M146)),1,0)</f>
        <v>0</v>
      </c>
      <c r="T147">
        <f t="shared" si="17"/>
        <v>0</v>
      </c>
      <c r="V147" s="2" t="s">
        <v>773</v>
      </c>
      <c r="X147">
        <f>IF(ISNUMBER(SEARCH("me2day 웹페이지",Sheet1!$N146)),1,0)</f>
        <v>0</v>
      </c>
      <c r="Y147">
        <f>IF(ISNUMBER(SEARCH("핸드폰",Sheet1!$N146)),1,0)</f>
        <v>1</v>
      </c>
      <c r="Z147">
        <f>IF(ISNUMBER(SEARCH("블로그",Sheet1!$N146)),1,0)</f>
        <v>0</v>
      </c>
      <c r="AA147">
        <f>IF(ISNUMBER(SEARCH("개인 포탈 서비스",Sheet1!$N146)),1,0)</f>
        <v>0</v>
      </c>
      <c r="AB147">
        <f>IF(ISNUMBER(SEARCH("me2day 어플리케이션",Sheet1!$N146)),1,0)</f>
        <v>1</v>
      </c>
      <c r="AC147">
        <f t="shared" si="13"/>
        <v>0</v>
      </c>
      <c r="AD147">
        <f>IF(Sheet1!O146="있다",1,2)</f>
        <v>1</v>
      </c>
      <c r="AE147">
        <f>Sheet1!P146</f>
        <v>7</v>
      </c>
      <c r="AF147" s="2" t="s">
        <v>880</v>
      </c>
      <c r="AH147">
        <f>IF(ISNUMBER(SEARCH("주변 사람들의 소식",Sheet1!$Q146)),1,0)</f>
        <v>1</v>
      </c>
      <c r="AI147">
        <f>IF(ISNUMBER(SEARCH("관심 분야에 대한 소식",Sheet1!$Q146)),1,0)</f>
        <v>1</v>
      </c>
      <c r="AJ147">
        <f>IF(ISNUMBER(SEARCH("관심 분야는 아니지만 사회적 이슈에 대한 소식",Sheet1!$Q146)),1,0)</f>
        <v>0</v>
      </c>
      <c r="AK147">
        <f>IF(ISNUMBER(SEARCH("업무와 관련된 소식",Sheet1!$Q146)),1,0)</f>
        <v>1</v>
      </c>
      <c r="AL147">
        <f t="shared" si="14"/>
        <v>0</v>
      </c>
      <c r="AM147">
        <f>Sheet1!R146</f>
        <v>4</v>
      </c>
      <c r="AN147" t="s">
        <v>876</v>
      </c>
      <c r="AP147">
        <f>IF(ISNUMBER(SEARCH("오프라인에서의 친구 관계와 같다",Sheet1!$S146)),1,0)</f>
        <v>0</v>
      </c>
      <c r="AQ147">
        <f>IF(ISNUMBER(SEARCH("오프라인에서의 친구와는 다르지만 친밀감을 나누는 관계이다",Sheet1!$S146)),1,0)</f>
        <v>1</v>
      </c>
      <c r="AR147">
        <f>IF(ISNUMBER(SEARCH("새로운 정보나 글을 주고 받는 관계이다",Sheet1!$S146)),1,0)</f>
        <v>1</v>
      </c>
      <c r="AS147">
        <f>IF(ISNUMBER(SEARCH("단지 친구 신청과 수락으로 이루어진 형식적인 관계이다",Sheet1!$S146)),1,0)</f>
        <v>0</v>
      </c>
      <c r="AT147">
        <f>IF(ISNUMBER(SEARCH("아무 관계도 아니다",Sheet1!$S146)),1,0)</f>
        <v>0</v>
      </c>
      <c r="AU147">
        <f t="shared" si="15"/>
        <v>0</v>
      </c>
      <c r="AV147" t="s">
        <v>815</v>
      </c>
      <c r="AX147">
        <f>IF(ISNUMBER(SEARCH("미투데이 서비스 이용은 정보를 얻기 위함이다",Sheet1!$T146)),1,0)</f>
        <v>1</v>
      </c>
      <c r="AY147">
        <f>IF(ISNUMBER(SEARCH("미투데이 서비스 이용은 오락을 추구하기 위함이다",Sheet1!$T146)),1,0)</f>
        <v>0</v>
      </c>
      <c r="AZ147">
        <f>IF(ISNUMBER(SEARCH("미투데이 서비스 이용은 대인관계 형성과 확충을 위함이다",Sheet1!$T146)),1,0)</f>
        <v>0</v>
      </c>
      <c r="BA147">
        <f>IF(ISNUMBER(SEARCH("미투데이 서비스 이용은  직장(혹은 특정 그룹) 내 커뮤니케이션을 위함이다",Sheet1!$T146)),1,0)</f>
        <v>1</v>
      </c>
      <c r="BB147">
        <f t="shared" si="16"/>
        <v>0</v>
      </c>
      <c r="BC147">
        <f>Sheet1!U146</f>
        <v>6</v>
      </c>
      <c r="BD147">
        <f>Sheet1!V146</f>
        <v>5</v>
      </c>
      <c r="BE147">
        <f>Sheet1!W146</f>
        <v>6</v>
      </c>
      <c r="BF147">
        <f>Sheet1!X146</f>
        <v>6</v>
      </c>
      <c r="BG147">
        <f>Sheet1!Y146</f>
        <v>5</v>
      </c>
      <c r="BH147">
        <f>Sheet1!Z146</f>
        <v>4</v>
      </c>
      <c r="BI147">
        <f>Sheet1!AA146</f>
        <v>7</v>
      </c>
      <c r="BJ147">
        <f>Sheet1!AB146</f>
        <v>5</v>
      </c>
      <c r="BK147">
        <f>Sheet1!AC146</f>
        <v>6</v>
      </c>
      <c r="BL147">
        <f>Sheet1!AD146</f>
        <v>5</v>
      </c>
      <c r="BM147">
        <f>Sheet1!AE146</f>
        <v>6</v>
      </c>
      <c r="BN147">
        <f>Sheet1!AF146</f>
        <v>5</v>
      </c>
      <c r="BO147">
        <f>Sheet1!AG146</f>
        <v>6</v>
      </c>
      <c r="BP147">
        <f>Sheet1!AH146</f>
        <v>6</v>
      </c>
      <c r="BQ147">
        <f>Sheet1!AI146</f>
        <v>6</v>
      </c>
      <c r="BR147">
        <f>Sheet1!AJ146</f>
        <v>5</v>
      </c>
      <c r="BS147">
        <f>Sheet1!AK146</f>
        <v>6</v>
      </c>
      <c r="BT147">
        <f>Sheet1!AL146</f>
        <v>5</v>
      </c>
      <c r="BU147">
        <f>Sheet1!AM146</f>
        <v>6</v>
      </c>
      <c r="BV147">
        <f>Sheet1!AN146</f>
        <v>2</v>
      </c>
      <c r="BW147">
        <f>Sheet1!AO146</f>
        <v>6</v>
      </c>
      <c r="BX147">
        <f>Sheet1!AP146</f>
        <v>6</v>
      </c>
      <c r="BY147">
        <f>Sheet1!AQ146</f>
        <v>7</v>
      </c>
      <c r="BZ147">
        <f>Sheet1!AR146</f>
        <v>5</v>
      </c>
      <c r="CA147">
        <f>Sheet1!AS146</f>
        <v>6</v>
      </c>
      <c r="CB147">
        <f>Sheet1!AT146</f>
        <v>5</v>
      </c>
      <c r="CC147">
        <f>Sheet1!AU146</f>
        <v>3</v>
      </c>
      <c r="CD147">
        <f>Sheet1!AV146</f>
        <v>3</v>
      </c>
      <c r="CE147">
        <f>Sheet1!AW146</f>
        <v>7</v>
      </c>
      <c r="CF147">
        <f>Sheet1!AX146</f>
        <v>5</v>
      </c>
      <c r="CG147">
        <f>Sheet1!AY146</f>
        <v>3</v>
      </c>
      <c r="CH147">
        <f>Sheet1!AZ146</f>
        <v>6</v>
      </c>
      <c r="CI147">
        <f>Sheet1!BA146</f>
        <v>7</v>
      </c>
      <c r="CJ147">
        <f>Sheet1!BB146</f>
        <v>6</v>
      </c>
      <c r="CK147">
        <f>Sheet1!BC146</f>
        <v>5</v>
      </c>
      <c r="CL147">
        <f>Sheet1!BD146</f>
        <v>5</v>
      </c>
      <c r="CM147">
        <f>Sheet1!BE146</f>
        <v>5</v>
      </c>
      <c r="CN147">
        <f>Sheet1!BF146</f>
        <v>6</v>
      </c>
      <c r="CO147">
        <f>Sheet1!BG146</f>
        <v>6</v>
      </c>
      <c r="CP147">
        <f>Sheet1!BH146</f>
        <v>6</v>
      </c>
      <c r="CQ147">
        <f>Sheet1!BI146</f>
        <v>6</v>
      </c>
      <c r="CR147">
        <f>Sheet1!BJ146</f>
        <v>4</v>
      </c>
      <c r="CS147">
        <f>Sheet1!BK146</f>
        <v>3</v>
      </c>
      <c r="CT147">
        <f>Sheet1!BL146</f>
        <v>3</v>
      </c>
    </row>
    <row r="148" spans="1:98">
      <c r="A148">
        <f>Sheet1!A147</f>
        <v>147</v>
      </c>
      <c r="B148" t="str">
        <f>Sheet1!B147</f>
        <v>9/30/2009 1:40:36</v>
      </c>
      <c r="C148" t="str">
        <f>Sheet1!E147</f>
        <v>app</v>
      </c>
      <c r="D148" t="str">
        <f t="shared" si="18"/>
        <v>app</v>
      </c>
      <c r="E148">
        <f>Sheet1!F147</f>
        <v>28</v>
      </c>
      <c r="F148">
        <f>VLOOKUP(Sheet1!G147,Sheet3!$B$1:$C$2,2,FALSE)</f>
        <v>1</v>
      </c>
      <c r="G148">
        <f>VLOOKUP(Sheet1!H147,Sheet3!$B$52:$C$74,2,0)</f>
        <v>14</v>
      </c>
      <c r="H148">
        <f>VLOOKUP(Sheet1!I147,Sheet3!$B$5:$C$9,2,FALSE)</f>
        <v>5</v>
      </c>
      <c r="I148">
        <v>4</v>
      </c>
      <c r="K148">
        <f>Sheet1!K147</f>
        <v>3</v>
      </c>
      <c r="L148">
        <f>Sheet1!L147</f>
        <v>2</v>
      </c>
      <c r="M148" s="2" t="s">
        <v>791</v>
      </c>
      <c r="N148">
        <f>IF(ISNUMBER(SEARCH("습관적으로",Sheet1!$M147)),1,0)</f>
        <v>0</v>
      </c>
      <c r="O148">
        <f>IF(ISNUMBER(SEARCH("나에 대해 알리고 싶어서",Sheet1!$M147)),1,0)</f>
        <v>0</v>
      </c>
      <c r="P148">
        <f>IF(ISNUMBER(SEARCH("새로운 소식을 알리고 싶어서",Sheet1!$M147)),1,0)</f>
        <v>1</v>
      </c>
      <c r="Q148">
        <f>IF(ISNUMBER(SEARCH("주변 사람들과 관계 맺고 싶어서",Sheet1!$M147)),1,0)</f>
        <v>0</v>
      </c>
      <c r="R148">
        <f>IF(ISNUMBER(SEARCH("다른 사람들과 감정을 공유하고 싶어서",Sheet1!$M147)),1,0)</f>
        <v>1</v>
      </c>
      <c r="S148">
        <f>IF(ISNUMBER(SEARCH("재미있어서",Sheet1!$M147)),1,0)</f>
        <v>0</v>
      </c>
      <c r="T148">
        <f t="shared" si="17"/>
        <v>0</v>
      </c>
      <c r="V148" s="2" t="s">
        <v>877</v>
      </c>
      <c r="X148">
        <f>IF(ISNUMBER(SEARCH("me2day 웹페이지",Sheet1!$N147)),1,0)</f>
        <v>1</v>
      </c>
      <c r="Y148">
        <f>IF(ISNUMBER(SEARCH("핸드폰",Sheet1!$N147)),1,0)</f>
        <v>1</v>
      </c>
      <c r="Z148">
        <f>IF(ISNUMBER(SEARCH("블로그",Sheet1!$N147)),1,0)</f>
        <v>0</v>
      </c>
      <c r="AA148">
        <f>IF(ISNUMBER(SEARCH("개인 포탈 서비스",Sheet1!$N147)),1,0)</f>
        <v>0</v>
      </c>
      <c r="AB148">
        <f>IF(ISNUMBER(SEARCH("me2day 어플리케이션",Sheet1!$N147)),1,0)</f>
        <v>0</v>
      </c>
      <c r="AC148">
        <f t="shared" si="13"/>
        <v>0</v>
      </c>
      <c r="AD148">
        <f>IF(Sheet1!O147="있다",1,2)</f>
        <v>1</v>
      </c>
      <c r="AE148">
        <f>Sheet1!P147</f>
        <v>5</v>
      </c>
      <c r="AF148" s="2">
        <v>3</v>
      </c>
      <c r="AH148">
        <f>IF(ISNUMBER(SEARCH("주변 사람들의 소식",Sheet1!$Q147)),1,0)</f>
        <v>0</v>
      </c>
      <c r="AI148">
        <f>IF(ISNUMBER(SEARCH("관심 분야에 대한 소식",Sheet1!$Q147)),1,0)</f>
        <v>0</v>
      </c>
      <c r="AJ148">
        <f>IF(ISNUMBER(SEARCH("관심 분야는 아니지만 사회적 이슈에 대한 소식",Sheet1!$Q147)),1,0)</f>
        <v>1</v>
      </c>
      <c r="AK148">
        <f>IF(ISNUMBER(SEARCH("업무와 관련된 소식",Sheet1!$Q147)),1,0)</f>
        <v>0</v>
      </c>
      <c r="AL148">
        <f t="shared" si="14"/>
        <v>0</v>
      </c>
      <c r="AM148">
        <f>Sheet1!R147</f>
        <v>4</v>
      </c>
      <c r="AN148">
        <v>3</v>
      </c>
      <c r="AP148">
        <f>IF(ISNUMBER(SEARCH("오프라인에서의 친구 관계와 같다",Sheet1!$S147)),1,0)</f>
        <v>0</v>
      </c>
      <c r="AQ148">
        <f>IF(ISNUMBER(SEARCH("오프라인에서의 친구와는 다르지만 친밀감을 나누는 관계이다",Sheet1!$S147)),1,0)</f>
        <v>0</v>
      </c>
      <c r="AR148">
        <f>IF(ISNUMBER(SEARCH("새로운 정보나 글을 주고 받는 관계이다",Sheet1!$S147)),1,0)</f>
        <v>1</v>
      </c>
      <c r="AS148">
        <f>IF(ISNUMBER(SEARCH("단지 친구 신청과 수락으로 이루어진 형식적인 관계이다",Sheet1!$S147)),1,0)</f>
        <v>0</v>
      </c>
      <c r="AT148">
        <f>IF(ISNUMBER(SEARCH("아무 관계도 아니다",Sheet1!$S147)),1,0)</f>
        <v>0</v>
      </c>
      <c r="AU148">
        <f t="shared" si="15"/>
        <v>0</v>
      </c>
      <c r="AV148">
        <v>3</v>
      </c>
      <c r="AX148">
        <f>IF(ISNUMBER(SEARCH("미투데이 서비스 이용은 정보를 얻기 위함이다",Sheet1!$T147)),1,0)</f>
        <v>0</v>
      </c>
      <c r="AY148">
        <f>IF(ISNUMBER(SEARCH("미투데이 서비스 이용은 오락을 추구하기 위함이다",Sheet1!$T147)),1,0)</f>
        <v>0</v>
      </c>
      <c r="AZ148">
        <f>IF(ISNUMBER(SEARCH("미투데이 서비스 이용은 대인관계 형성과 확충을 위함이다",Sheet1!$T147)),1,0)</f>
        <v>1</v>
      </c>
      <c r="BA148">
        <f>IF(ISNUMBER(SEARCH("미투데이 서비스 이용은  직장(혹은 특정 그룹) 내 커뮤니케이션을 위함이다",Sheet1!$T147)),1,0)</f>
        <v>0</v>
      </c>
      <c r="BB148">
        <f t="shared" si="16"/>
        <v>0</v>
      </c>
      <c r="BC148">
        <f>Sheet1!U147</f>
        <v>3</v>
      </c>
      <c r="BD148">
        <f>Sheet1!V147</f>
        <v>1</v>
      </c>
      <c r="BE148">
        <f>Sheet1!W147</f>
        <v>6</v>
      </c>
      <c r="BF148">
        <f>Sheet1!X147</f>
        <v>3</v>
      </c>
      <c r="BG148">
        <f>Sheet1!Y147</f>
        <v>3</v>
      </c>
      <c r="BH148">
        <f>Sheet1!Z147</f>
        <v>3</v>
      </c>
      <c r="BI148">
        <f>Sheet1!AA147</f>
        <v>2</v>
      </c>
      <c r="BJ148">
        <f>Sheet1!AB147</f>
        <v>4</v>
      </c>
      <c r="BK148">
        <f>Sheet1!AC147</f>
        <v>3</v>
      </c>
      <c r="BL148">
        <f>Sheet1!AD147</f>
        <v>3</v>
      </c>
      <c r="BM148">
        <f>Sheet1!AE147</f>
        <v>5</v>
      </c>
      <c r="BN148">
        <f>Sheet1!AF147</f>
        <v>6</v>
      </c>
      <c r="BO148">
        <f>Sheet1!AG147</f>
        <v>7</v>
      </c>
      <c r="BP148">
        <f>Sheet1!AH147</f>
        <v>6</v>
      </c>
      <c r="BQ148">
        <f>Sheet1!AI147</f>
        <v>6</v>
      </c>
      <c r="BR148">
        <f>Sheet1!AJ147</f>
        <v>6</v>
      </c>
      <c r="BS148">
        <f>Sheet1!AK147</f>
        <v>7</v>
      </c>
      <c r="BT148">
        <f>Sheet1!AL147</f>
        <v>6</v>
      </c>
      <c r="BU148">
        <f>Sheet1!AM147</f>
        <v>7</v>
      </c>
      <c r="BV148">
        <f>Sheet1!AN147</f>
        <v>3</v>
      </c>
      <c r="BW148">
        <f>Sheet1!AO147</f>
        <v>6</v>
      </c>
      <c r="BX148">
        <f>Sheet1!AP147</f>
        <v>6</v>
      </c>
      <c r="BY148">
        <f>Sheet1!AQ147</f>
        <v>4</v>
      </c>
      <c r="BZ148">
        <f>Sheet1!AR147</f>
        <v>5</v>
      </c>
      <c r="CA148">
        <f>Sheet1!AS147</f>
        <v>4</v>
      </c>
      <c r="CB148">
        <f>Sheet1!AT147</f>
        <v>1</v>
      </c>
      <c r="CC148">
        <f>Sheet1!AU147</f>
        <v>5</v>
      </c>
      <c r="CD148">
        <f>Sheet1!AV147</f>
        <v>3</v>
      </c>
      <c r="CE148">
        <f>Sheet1!AW147</f>
        <v>7</v>
      </c>
      <c r="CF148">
        <f>Sheet1!AX147</f>
        <v>2</v>
      </c>
      <c r="CG148">
        <f>Sheet1!AY147</f>
        <v>3</v>
      </c>
      <c r="CH148">
        <f>Sheet1!AZ147</f>
        <v>6</v>
      </c>
      <c r="CI148">
        <f>Sheet1!BA147</f>
        <v>2</v>
      </c>
      <c r="CJ148">
        <f>Sheet1!BB147</f>
        <v>6</v>
      </c>
      <c r="CK148">
        <f>Sheet1!BC147</f>
        <v>3</v>
      </c>
      <c r="CL148">
        <f>Sheet1!BD147</f>
        <v>3</v>
      </c>
      <c r="CM148">
        <f>Sheet1!BE147</f>
        <v>1</v>
      </c>
      <c r="CN148">
        <f>Sheet1!BF147</f>
        <v>3</v>
      </c>
      <c r="CO148">
        <f>Sheet1!BG147</f>
        <v>5</v>
      </c>
      <c r="CP148">
        <f>Sheet1!BH147</f>
        <v>5</v>
      </c>
      <c r="CQ148">
        <f>Sheet1!BI147</f>
        <v>4</v>
      </c>
      <c r="CR148">
        <f>Sheet1!BJ147</f>
        <v>4</v>
      </c>
      <c r="CS148">
        <f>Sheet1!BK147</f>
        <v>3</v>
      </c>
      <c r="CT148">
        <f>Sheet1!BL147</f>
        <v>4</v>
      </c>
    </row>
    <row r="149" spans="1:98">
      <c r="A149">
        <f>Sheet1!A148</f>
        <v>148</v>
      </c>
      <c r="B149" t="str">
        <f>Sheet1!B148</f>
        <v>9/30/2009 1:58:00</v>
      </c>
      <c r="C149" t="str">
        <f>Sheet1!E148</f>
        <v>ayukawa</v>
      </c>
      <c r="D149" t="str">
        <f t="shared" si="18"/>
        <v>ayukawa</v>
      </c>
      <c r="E149">
        <f>Sheet1!F148</f>
        <v>24</v>
      </c>
      <c r="F149">
        <f>VLOOKUP(Sheet1!G148,Sheet3!$B$1:$C$2,2,FALSE)</f>
        <v>1</v>
      </c>
      <c r="G149">
        <f>VLOOKUP(Sheet1!H148,Sheet3!$B$52:$C$74,2,0)</f>
        <v>1</v>
      </c>
      <c r="H149">
        <f>VLOOKUP(Sheet1!I148,Sheet3!$B$5:$C$9,2,FALSE)</f>
        <v>5</v>
      </c>
      <c r="I149">
        <v>6</v>
      </c>
      <c r="J149" t="s">
        <v>548</v>
      </c>
      <c r="K149">
        <f>Sheet1!K148</f>
        <v>20</v>
      </c>
      <c r="L149">
        <f>Sheet1!L148</f>
        <v>50</v>
      </c>
      <c r="M149" s="2" t="s">
        <v>776</v>
      </c>
      <c r="N149">
        <f>IF(ISNUMBER(SEARCH("습관적으로",Sheet1!$M148)),1,0)</f>
        <v>1</v>
      </c>
      <c r="O149">
        <f>IF(ISNUMBER(SEARCH("나에 대해 알리고 싶어서",Sheet1!$M148)),1,0)</f>
        <v>0</v>
      </c>
      <c r="P149">
        <f>IF(ISNUMBER(SEARCH("새로운 소식을 알리고 싶어서",Sheet1!$M148)),1,0)</f>
        <v>0</v>
      </c>
      <c r="Q149">
        <f>IF(ISNUMBER(SEARCH("주변 사람들과 관계 맺고 싶어서",Sheet1!$M148)),1,0)</f>
        <v>0</v>
      </c>
      <c r="R149">
        <f>IF(ISNUMBER(SEARCH("다른 사람들과 감정을 공유하고 싶어서",Sheet1!$M148)),1,0)</f>
        <v>1</v>
      </c>
      <c r="S149">
        <f>IF(ISNUMBER(SEARCH("재미있어서",Sheet1!$M148)),1,0)</f>
        <v>1</v>
      </c>
      <c r="T149">
        <f t="shared" si="17"/>
        <v>0</v>
      </c>
      <c r="V149" s="2" t="s">
        <v>784</v>
      </c>
      <c r="X149">
        <f>IF(ISNUMBER(SEARCH("me2day 웹페이지",Sheet1!$N148)),1,0)</f>
        <v>1</v>
      </c>
      <c r="Y149">
        <f>IF(ISNUMBER(SEARCH("핸드폰",Sheet1!$N148)),1,0)</f>
        <v>1</v>
      </c>
      <c r="Z149">
        <f>IF(ISNUMBER(SEARCH("블로그",Sheet1!$N148)),1,0)</f>
        <v>0</v>
      </c>
      <c r="AA149">
        <f>IF(ISNUMBER(SEARCH("개인 포탈 서비스",Sheet1!$N148)),1,0)</f>
        <v>0</v>
      </c>
      <c r="AB149">
        <f>IF(ISNUMBER(SEARCH("me2day 어플리케이션",Sheet1!$N148)),1,0)</f>
        <v>1</v>
      </c>
      <c r="AC149">
        <f t="shared" si="13"/>
        <v>0</v>
      </c>
      <c r="AD149">
        <f>IF(Sheet1!O148="있다",1,2)</f>
        <v>1</v>
      </c>
      <c r="AE149">
        <f>Sheet1!P148</f>
        <v>6</v>
      </c>
      <c r="AF149" s="2" t="s">
        <v>876</v>
      </c>
      <c r="AH149">
        <f>IF(ISNUMBER(SEARCH("주변 사람들의 소식",Sheet1!$Q148)),1,0)</f>
        <v>0</v>
      </c>
      <c r="AI149">
        <f>IF(ISNUMBER(SEARCH("관심 분야에 대한 소식",Sheet1!$Q148)),1,0)</f>
        <v>1</v>
      </c>
      <c r="AJ149">
        <f>IF(ISNUMBER(SEARCH("관심 분야는 아니지만 사회적 이슈에 대한 소식",Sheet1!$Q148)),1,0)</f>
        <v>1</v>
      </c>
      <c r="AK149">
        <f>IF(ISNUMBER(SEARCH("업무와 관련된 소식",Sheet1!$Q148)),1,0)</f>
        <v>0</v>
      </c>
      <c r="AL149">
        <f t="shared" si="14"/>
        <v>0</v>
      </c>
      <c r="AM149">
        <f>Sheet1!R148</f>
        <v>5</v>
      </c>
      <c r="AN149">
        <v>2</v>
      </c>
      <c r="AP149">
        <f>IF(ISNUMBER(SEARCH("오프라인에서의 친구 관계와 같다",Sheet1!$S148)),1,0)</f>
        <v>0</v>
      </c>
      <c r="AQ149">
        <f>IF(ISNUMBER(SEARCH("오프라인에서의 친구와는 다르지만 친밀감을 나누는 관계이다",Sheet1!$S148)),1,0)</f>
        <v>1</v>
      </c>
      <c r="AR149">
        <f>IF(ISNUMBER(SEARCH("새로운 정보나 글을 주고 받는 관계이다",Sheet1!$S148)),1,0)</f>
        <v>0</v>
      </c>
      <c r="AS149">
        <f>IF(ISNUMBER(SEARCH("단지 친구 신청과 수락으로 이루어진 형식적인 관계이다",Sheet1!$S148)),1,0)</f>
        <v>0</v>
      </c>
      <c r="AT149">
        <f>IF(ISNUMBER(SEARCH("아무 관계도 아니다",Sheet1!$S148)),1,0)</f>
        <v>0</v>
      </c>
      <c r="AU149">
        <f t="shared" si="15"/>
        <v>0</v>
      </c>
      <c r="AV149">
        <v>2</v>
      </c>
      <c r="AX149">
        <f>IF(ISNUMBER(SEARCH("미투데이 서비스 이용은 정보를 얻기 위함이다",Sheet1!$T148)),1,0)</f>
        <v>0</v>
      </c>
      <c r="AY149">
        <f>IF(ISNUMBER(SEARCH("미투데이 서비스 이용은 오락을 추구하기 위함이다",Sheet1!$T148)),1,0)</f>
        <v>1</v>
      </c>
      <c r="AZ149">
        <f>IF(ISNUMBER(SEARCH("미투데이 서비스 이용은 대인관계 형성과 확충을 위함이다",Sheet1!$T148)),1,0)</f>
        <v>0</v>
      </c>
      <c r="BA149">
        <f>IF(ISNUMBER(SEARCH("미투데이 서비스 이용은  직장(혹은 특정 그룹) 내 커뮤니케이션을 위함이다",Sheet1!$T148)),1,0)</f>
        <v>0</v>
      </c>
      <c r="BB149">
        <f t="shared" si="16"/>
        <v>0</v>
      </c>
      <c r="BC149">
        <f>Sheet1!U148</f>
        <v>2</v>
      </c>
      <c r="BD149">
        <f>Sheet1!V148</f>
        <v>4</v>
      </c>
      <c r="BE149">
        <f>Sheet1!W148</f>
        <v>3</v>
      </c>
      <c r="BF149">
        <f>Sheet1!X148</f>
        <v>3</v>
      </c>
      <c r="BG149">
        <f>Sheet1!Y148</f>
        <v>5</v>
      </c>
      <c r="BH149">
        <f>Sheet1!Z148</f>
        <v>4</v>
      </c>
      <c r="BI149">
        <f>Sheet1!AA148</f>
        <v>3</v>
      </c>
      <c r="BJ149">
        <f>Sheet1!AB148</f>
        <v>3</v>
      </c>
      <c r="BK149">
        <f>Sheet1!AC148</f>
        <v>5</v>
      </c>
      <c r="BL149">
        <f>Sheet1!AD148</f>
        <v>3</v>
      </c>
      <c r="BM149">
        <f>Sheet1!AE148</f>
        <v>6</v>
      </c>
      <c r="BN149">
        <f>Sheet1!AF148</f>
        <v>2</v>
      </c>
      <c r="BO149">
        <f>Sheet1!AG148</f>
        <v>4</v>
      </c>
      <c r="BP149">
        <f>Sheet1!AH148</f>
        <v>6</v>
      </c>
      <c r="BQ149">
        <f>Sheet1!AI148</f>
        <v>6</v>
      </c>
      <c r="BR149">
        <f>Sheet1!AJ148</f>
        <v>3</v>
      </c>
      <c r="BS149">
        <f>Sheet1!AK148</f>
        <v>6</v>
      </c>
      <c r="BT149">
        <f>Sheet1!AL148</f>
        <v>7</v>
      </c>
      <c r="BU149">
        <f>Sheet1!AM148</f>
        <v>7</v>
      </c>
      <c r="BV149">
        <f>Sheet1!AN148</f>
        <v>2</v>
      </c>
      <c r="BW149">
        <f>Sheet1!AO148</f>
        <v>4</v>
      </c>
      <c r="BX149">
        <f>Sheet1!AP148</f>
        <v>5</v>
      </c>
      <c r="BY149">
        <f>Sheet1!AQ148</f>
        <v>4</v>
      </c>
      <c r="BZ149">
        <f>Sheet1!AR148</f>
        <v>4</v>
      </c>
      <c r="CA149">
        <f>Sheet1!AS148</f>
        <v>5</v>
      </c>
      <c r="CB149">
        <f>Sheet1!AT148</f>
        <v>6</v>
      </c>
      <c r="CC149">
        <f>Sheet1!AU148</f>
        <v>6</v>
      </c>
      <c r="CD149">
        <f>Sheet1!AV148</f>
        <v>7</v>
      </c>
      <c r="CE149">
        <f>Sheet1!AW148</f>
        <v>6</v>
      </c>
      <c r="CF149">
        <f>Sheet1!AX148</f>
        <v>2</v>
      </c>
      <c r="CG149">
        <f>Sheet1!AY148</f>
        <v>3</v>
      </c>
      <c r="CH149">
        <f>Sheet1!AZ148</f>
        <v>3</v>
      </c>
      <c r="CI149">
        <f>Sheet1!BA148</f>
        <v>6</v>
      </c>
      <c r="CJ149">
        <f>Sheet1!BB148</f>
        <v>6</v>
      </c>
      <c r="CK149">
        <f>Sheet1!BC148</f>
        <v>3</v>
      </c>
      <c r="CL149">
        <f>Sheet1!BD148</f>
        <v>3</v>
      </c>
      <c r="CM149">
        <f>Sheet1!BE148</f>
        <v>3</v>
      </c>
      <c r="CN149">
        <f>Sheet1!BF148</f>
        <v>3</v>
      </c>
      <c r="CO149">
        <f>Sheet1!BG148</f>
        <v>5</v>
      </c>
      <c r="CP149">
        <f>Sheet1!BH148</f>
        <v>7</v>
      </c>
      <c r="CQ149">
        <f>Sheet1!BI148</f>
        <v>7</v>
      </c>
      <c r="CR149">
        <f>Sheet1!BJ148</f>
        <v>7</v>
      </c>
      <c r="CS149">
        <f>Sheet1!BK148</f>
        <v>3</v>
      </c>
      <c r="CT149">
        <f>Sheet1!BL148</f>
        <v>1</v>
      </c>
    </row>
    <row r="150" spans="1:98">
      <c r="A150">
        <f>Sheet1!A149</f>
        <v>149</v>
      </c>
      <c r="B150" t="str">
        <f>Sheet1!B149</f>
        <v>9/30/2009 2:05:25</v>
      </c>
      <c r="C150" t="str">
        <f>Sheet1!E149</f>
        <v>tigger10</v>
      </c>
      <c r="D150" t="str">
        <f t="shared" si="18"/>
        <v>tigger10</v>
      </c>
      <c r="E150">
        <f>Sheet1!F149</f>
        <v>18</v>
      </c>
      <c r="F150">
        <f>VLOOKUP(Sheet1!G149,Sheet3!$B$1:$C$2,2,FALSE)</f>
        <v>1</v>
      </c>
      <c r="G150">
        <f>VLOOKUP(Sheet1!H149,Sheet3!$B$52:$C$74,2,0)</f>
        <v>2</v>
      </c>
      <c r="H150">
        <f>VLOOKUP(Sheet1!I149,Sheet3!$B$5:$C$9,2,FALSE)</f>
        <v>3</v>
      </c>
      <c r="I150">
        <v>3</v>
      </c>
      <c r="K150">
        <f>Sheet1!K149</f>
        <v>1</v>
      </c>
      <c r="L150">
        <f>Sheet1!L149</f>
        <v>10</v>
      </c>
      <c r="M150" s="2">
        <v>7</v>
      </c>
      <c r="N150">
        <f>IF(ISNUMBER(SEARCH("습관적으로",Sheet1!$M149)),1,0)</f>
        <v>0</v>
      </c>
      <c r="O150">
        <f>IF(ISNUMBER(SEARCH("나에 대해 알리고 싶어서",Sheet1!$M149)),1,0)</f>
        <v>0</v>
      </c>
      <c r="P150">
        <f>IF(ISNUMBER(SEARCH("새로운 소식을 알리고 싶어서",Sheet1!$M149)),1,0)</f>
        <v>0</v>
      </c>
      <c r="Q150">
        <f>IF(ISNUMBER(SEARCH("주변 사람들과 관계 맺고 싶어서",Sheet1!$M149)),1,0)</f>
        <v>0</v>
      </c>
      <c r="R150">
        <f>IF(ISNUMBER(SEARCH("다른 사람들과 감정을 공유하고 싶어서",Sheet1!$M149)),1,0)</f>
        <v>0</v>
      </c>
      <c r="S150">
        <f>IF(ISNUMBER(SEARCH("재미있어서",Sheet1!$M149)),1,0)</f>
        <v>0</v>
      </c>
      <c r="T150">
        <f t="shared" si="17"/>
        <v>1</v>
      </c>
      <c r="U150" t="s">
        <v>551</v>
      </c>
      <c r="V150" s="2" t="s">
        <v>877</v>
      </c>
      <c r="X150">
        <f>IF(ISNUMBER(SEARCH("me2day 웹페이지",Sheet1!$N149)),1,0)</f>
        <v>1</v>
      </c>
      <c r="Y150">
        <f>IF(ISNUMBER(SEARCH("핸드폰",Sheet1!$N149)),1,0)</f>
        <v>1</v>
      </c>
      <c r="Z150">
        <f>IF(ISNUMBER(SEARCH("블로그",Sheet1!$N149)),1,0)</f>
        <v>0</v>
      </c>
      <c r="AA150">
        <f>IF(ISNUMBER(SEARCH("개인 포탈 서비스",Sheet1!$N149)),1,0)</f>
        <v>0</v>
      </c>
      <c r="AB150">
        <f>IF(ISNUMBER(SEARCH("me2day 어플리케이션",Sheet1!$N149)),1,0)</f>
        <v>0</v>
      </c>
      <c r="AC150">
        <f t="shared" si="13"/>
        <v>0</v>
      </c>
      <c r="AD150">
        <f>IF(Sheet1!O149="있다",1,2)</f>
        <v>1</v>
      </c>
      <c r="AE150">
        <f>Sheet1!P149</f>
        <v>7</v>
      </c>
      <c r="AF150" s="2" t="s">
        <v>786</v>
      </c>
      <c r="AH150">
        <f>IF(ISNUMBER(SEARCH("주변 사람들의 소식",Sheet1!$Q149)),1,0)</f>
        <v>1</v>
      </c>
      <c r="AI150">
        <f>IF(ISNUMBER(SEARCH("관심 분야에 대한 소식",Sheet1!$Q149)),1,0)</f>
        <v>0</v>
      </c>
      <c r="AJ150">
        <f>IF(ISNUMBER(SEARCH("관심 분야는 아니지만 사회적 이슈에 대한 소식",Sheet1!$Q149)),1,0)</f>
        <v>1</v>
      </c>
      <c r="AK150">
        <f>IF(ISNUMBER(SEARCH("업무와 관련된 소식",Sheet1!$Q149)),1,0)</f>
        <v>0</v>
      </c>
      <c r="AL150">
        <f t="shared" si="14"/>
        <v>0</v>
      </c>
      <c r="AM150">
        <f>Sheet1!R149</f>
        <v>5</v>
      </c>
      <c r="AN150" t="s">
        <v>877</v>
      </c>
      <c r="AP150">
        <f>IF(ISNUMBER(SEARCH("오프라인에서의 친구 관계와 같다",Sheet1!$S149)),1,0)</f>
        <v>1</v>
      </c>
      <c r="AQ150">
        <f>IF(ISNUMBER(SEARCH("오프라인에서의 친구와는 다르지만 친밀감을 나누는 관계이다",Sheet1!$S149)),1,0)</f>
        <v>1</v>
      </c>
      <c r="AR150">
        <f>IF(ISNUMBER(SEARCH("새로운 정보나 글을 주고 받는 관계이다",Sheet1!$S149)),1,0)</f>
        <v>0</v>
      </c>
      <c r="AS150">
        <f>IF(ISNUMBER(SEARCH("단지 친구 신청과 수락으로 이루어진 형식적인 관계이다",Sheet1!$S149)),1,0)</f>
        <v>0</v>
      </c>
      <c r="AT150">
        <f>IF(ISNUMBER(SEARCH("아무 관계도 아니다",Sheet1!$S149)),1,0)</f>
        <v>0</v>
      </c>
      <c r="AU150">
        <f t="shared" si="15"/>
        <v>0</v>
      </c>
      <c r="AV150" t="s">
        <v>825</v>
      </c>
      <c r="AX150">
        <f>IF(ISNUMBER(SEARCH("미투데이 서비스 이용은 정보를 얻기 위함이다",Sheet1!$T149)),1,0)</f>
        <v>1</v>
      </c>
      <c r="AY150">
        <f>IF(ISNUMBER(SEARCH("미투데이 서비스 이용은 오락을 추구하기 위함이다",Sheet1!$T149)),1,0)</f>
        <v>1</v>
      </c>
      <c r="AZ150">
        <f>IF(ISNUMBER(SEARCH("미투데이 서비스 이용은 대인관계 형성과 확충을 위함이다",Sheet1!$T149)),1,0)</f>
        <v>1</v>
      </c>
      <c r="BA150">
        <f>IF(ISNUMBER(SEARCH("미투데이 서비스 이용은  직장(혹은 특정 그룹) 내 커뮤니케이션을 위함이다",Sheet1!$T149)),1,0)</f>
        <v>0</v>
      </c>
      <c r="BB150">
        <f t="shared" si="16"/>
        <v>0</v>
      </c>
      <c r="BC150">
        <f>Sheet1!U149</f>
        <v>5</v>
      </c>
      <c r="BD150">
        <f>Sheet1!V149</f>
        <v>2</v>
      </c>
      <c r="BE150">
        <f>Sheet1!W149</f>
        <v>2</v>
      </c>
      <c r="BF150">
        <f>Sheet1!X149</f>
        <v>4</v>
      </c>
      <c r="BG150">
        <f>Sheet1!Y149</f>
        <v>3</v>
      </c>
      <c r="BH150">
        <f>Sheet1!Z149</f>
        <v>6</v>
      </c>
      <c r="BI150">
        <f>Sheet1!AA149</f>
        <v>2</v>
      </c>
      <c r="BJ150">
        <f>Sheet1!AB149</f>
        <v>2</v>
      </c>
      <c r="BK150">
        <f>Sheet1!AC149</f>
        <v>4</v>
      </c>
      <c r="BL150">
        <f>Sheet1!AD149</f>
        <v>2</v>
      </c>
      <c r="BM150">
        <f>Sheet1!AE149</f>
        <v>5</v>
      </c>
      <c r="BN150">
        <f>Sheet1!AF149</f>
        <v>5</v>
      </c>
      <c r="BO150">
        <f>Sheet1!AG149</f>
        <v>6</v>
      </c>
      <c r="BP150">
        <f>Sheet1!AH149</f>
        <v>4</v>
      </c>
      <c r="BQ150">
        <f>Sheet1!AI149</f>
        <v>7</v>
      </c>
      <c r="BR150">
        <f>Sheet1!AJ149</f>
        <v>6</v>
      </c>
      <c r="BS150">
        <f>Sheet1!AK149</f>
        <v>6</v>
      </c>
      <c r="BT150">
        <f>Sheet1!AL149</f>
        <v>5</v>
      </c>
      <c r="BU150">
        <f>Sheet1!AM149</f>
        <v>7</v>
      </c>
      <c r="BV150">
        <f>Sheet1!AN149</f>
        <v>4</v>
      </c>
      <c r="BW150">
        <f>Sheet1!AO149</f>
        <v>7</v>
      </c>
      <c r="BX150">
        <f>Sheet1!AP149</f>
        <v>7</v>
      </c>
      <c r="BY150">
        <f>Sheet1!AQ149</f>
        <v>5</v>
      </c>
      <c r="BZ150">
        <f>Sheet1!AR149</f>
        <v>5</v>
      </c>
      <c r="CA150">
        <f>Sheet1!AS149</f>
        <v>4</v>
      </c>
      <c r="CB150">
        <f>Sheet1!AT149</f>
        <v>4</v>
      </c>
      <c r="CC150">
        <f>Sheet1!AU149</f>
        <v>3</v>
      </c>
      <c r="CD150">
        <f>Sheet1!AV149</f>
        <v>4</v>
      </c>
      <c r="CE150">
        <f>Sheet1!AW149</f>
        <v>4</v>
      </c>
      <c r="CF150">
        <f>Sheet1!AX149</f>
        <v>4</v>
      </c>
      <c r="CG150">
        <f>Sheet1!AY149</f>
        <v>5</v>
      </c>
      <c r="CH150">
        <f>Sheet1!AZ149</f>
        <v>3</v>
      </c>
      <c r="CI150">
        <f>Sheet1!BA149</f>
        <v>4</v>
      </c>
      <c r="CJ150">
        <f>Sheet1!BB149</f>
        <v>7</v>
      </c>
      <c r="CK150">
        <f>Sheet1!BC149</f>
        <v>4</v>
      </c>
      <c r="CL150">
        <f>Sheet1!BD149</f>
        <v>6</v>
      </c>
      <c r="CM150">
        <f>Sheet1!BE149</f>
        <v>4</v>
      </c>
      <c r="CN150">
        <f>Sheet1!BF149</f>
        <v>6</v>
      </c>
      <c r="CO150">
        <f>Sheet1!BG149</f>
        <v>7</v>
      </c>
      <c r="CP150">
        <f>Sheet1!BH149</f>
        <v>7</v>
      </c>
      <c r="CQ150">
        <f>Sheet1!BI149</f>
        <v>7</v>
      </c>
      <c r="CR150">
        <f>Sheet1!BJ149</f>
        <v>7</v>
      </c>
      <c r="CS150">
        <f>Sheet1!BK149</f>
        <v>5</v>
      </c>
      <c r="CT150">
        <f>Sheet1!BL149</f>
        <v>2</v>
      </c>
    </row>
    <row r="151" spans="1:98">
      <c r="A151">
        <f>Sheet1!A150</f>
        <v>150</v>
      </c>
      <c r="B151" t="str">
        <f>Sheet1!B150</f>
        <v>9/30/2009 2:06:10</v>
      </c>
      <c r="C151" t="str">
        <f>Sheet1!E150</f>
        <v>kellycotton</v>
      </c>
      <c r="D151" t="str">
        <f t="shared" si="18"/>
        <v>kellycotton</v>
      </c>
      <c r="E151">
        <f>Sheet1!F150</f>
        <v>24</v>
      </c>
      <c r="F151">
        <f>VLOOKUP(Sheet1!G150,Sheet3!$B$1:$C$2,2,FALSE)</f>
        <v>2</v>
      </c>
      <c r="G151">
        <f>VLOOKUP(Sheet1!H150,Sheet3!$B$52:$C$74,2,0)</f>
        <v>23</v>
      </c>
      <c r="H151">
        <f>VLOOKUP(Sheet1!I150,Sheet3!$B$5:$C$9,2,FALSE)</f>
        <v>1</v>
      </c>
      <c r="I151">
        <v>1</v>
      </c>
      <c r="K151">
        <f>Sheet1!K150</f>
        <v>5</v>
      </c>
      <c r="L151">
        <f>Sheet1!L150</f>
        <v>10</v>
      </c>
      <c r="M151" s="2">
        <v>1</v>
      </c>
      <c r="N151">
        <f>IF(ISNUMBER(SEARCH("습관적으로",Sheet1!$M150)),1,0)</f>
        <v>1</v>
      </c>
      <c r="O151">
        <f>IF(ISNUMBER(SEARCH("나에 대해 알리고 싶어서",Sheet1!$M150)),1,0)</f>
        <v>0</v>
      </c>
      <c r="P151">
        <f>IF(ISNUMBER(SEARCH("새로운 소식을 알리고 싶어서",Sheet1!$M150)),1,0)</f>
        <v>0</v>
      </c>
      <c r="Q151">
        <f>IF(ISNUMBER(SEARCH("주변 사람들과 관계 맺고 싶어서",Sheet1!$M150)),1,0)</f>
        <v>0</v>
      </c>
      <c r="R151">
        <f>IF(ISNUMBER(SEARCH("다른 사람들과 감정을 공유하고 싶어서",Sheet1!$M150)),1,0)</f>
        <v>0</v>
      </c>
      <c r="S151">
        <f>IF(ISNUMBER(SEARCH("재미있어서",Sheet1!$M150)),1,0)</f>
        <v>0</v>
      </c>
      <c r="T151">
        <f t="shared" si="17"/>
        <v>0</v>
      </c>
      <c r="V151" s="2" t="s">
        <v>877</v>
      </c>
      <c r="X151">
        <f>IF(ISNUMBER(SEARCH("me2day 웹페이지",Sheet1!$N150)),1,0)</f>
        <v>1</v>
      </c>
      <c r="Y151">
        <f>IF(ISNUMBER(SEARCH("핸드폰",Sheet1!$N150)),1,0)</f>
        <v>1</v>
      </c>
      <c r="Z151">
        <f>IF(ISNUMBER(SEARCH("블로그",Sheet1!$N150)),1,0)</f>
        <v>0</v>
      </c>
      <c r="AA151">
        <f>IF(ISNUMBER(SEARCH("개인 포탈 서비스",Sheet1!$N150)),1,0)</f>
        <v>0</v>
      </c>
      <c r="AB151">
        <f>IF(ISNUMBER(SEARCH("me2day 어플리케이션",Sheet1!$N150)),1,0)</f>
        <v>0</v>
      </c>
      <c r="AC151">
        <f t="shared" si="13"/>
        <v>0</v>
      </c>
      <c r="AD151">
        <f>IF(Sheet1!O150="있다",1,2)</f>
        <v>1</v>
      </c>
      <c r="AE151">
        <f>Sheet1!P150</f>
        <v>4</v>
      </c>
      <c r="AF151" s="2">
        <v>1</v>
      </c>
      <c r="AH151">
        <f>IF(ISNUMBER(SEARCH("주변 사람들의 소식",Sheet1!$Q150)),1,0)</f>
        <v>1</v>
      </c>
      <c r="AI151">
        <f>IF(ISNUMBER(SEARCH("관심 분야에 대한 소식",Sheet1!$Q150)),1,0)</f>
        <v>0</v>
      </c>
      <c r="AJ151">
        <f>IF(ISNUMBER(SEARCH("관심 분야는 아니지만 사회적 이슈에 대한 소식",Sheet1!$Q150)),1,0)</f>
        <v>0</v>
      </c>
      <c r="AK151">
        <f>IF(ISNUMBER(SEARCH("업무와 관련된 소식",Sheet1!$Q150)),1,0)</f>
        <v>0</v>
      </c>
      <c r="AL151">
        <f t="shared" si="14"/>
        <v>0</v>
      </c>
      <c r="AM151">
        <f>Sheet1!R150</f>
        <v>4</v>
      </c>
      <c r="AN151">
        <v>2</v>
      </c>
      <c r="AP151">
        <f>IF(ISNUMBER(SEARCH("오프라인에서의 친구 관계와 같다",Sheet1!$S150)),1,0)</f>
        <v>0</v>
      </c>
      <c r="AQ151">
        <f>IF(ISNUMBER(SEARCH("오프라인에서의 친구와는 다르지만 친밀감을 나누는 관계이다",Sheet1!$S150)),1,0)</f>
        <v>1</v>
      </c>
      <c r="AR151">
        <f>IF(ISNUMBER(SEARCH("새로운 정보나 글을 주고 받는 관계이다",Sheet1!$S150)),1,0)</f>
        <v>0</v>
      </c>
      <c r="AS151">
        <f>IF(ISNUMBER(SEARCH("단지 친구 신청과 수락으로 이루어진 형식적인 관계이다",Sheet1!$S150)),1,0)</f>
        <v>0</v>
      </c>
      <c r="AT151">
        <f>IF(ISNUMBER(SEARCH("아무 관계도 아니다",Sheet1!$S150)),1,0)</f>
        <v>0</v>
      </c>
      <c r="AU151">
        <f t="shared" si="15"/>
        <v>0</v>
      </c>
      <c r="AV151">
        <v>3</v>
      </c>
      <c r="AX151">
        <f>IF(ISNUMBER(SEARCH("미투데이 서비스 이용은 정보를 얻기 위함이다",Sheet1!$T150)),1,0)</f>
        <v>0</v>
      </c>
      <c r="AY151">
        <f>IF(ISNUMBER(SEARCH("미투데이 서비스 이용은 오락을 추구하기 위함이다",Sheet1!$T150)),1,0)</f>
        <v>0</v>
      </c>
      <c r="AZ151">
        <f>IF(ISNUMBER(SEARCH("미투데이 서비스 이용은 대인관계 형성과 확충을 위함이다",Sheet1!$T150)),1,0)</f>
        <v>1</v>
      </c>
      <c r="BA151">
        <f>IF(ISNUMBER(SEARCH("미투데이 서비스 이용은  직장(혹은 특정 그룹) 내 커뮤니케이션을 위함이다",Sheet1!$T150)),1,0)</f>
        <v>0</v>
      </c>
      <c r="BB151">
        <f t="shared" si="16"/>
        <v>0</v>
      </c>
      <c r="BC151">
        <f>Sheet1!U150</f>
        <v>6</v>
      </c>
      <c r="BD151">
        <f>Sheet1!V150</f>
        <v>5</v>
      </c>
      <c r="BE151">
        <f>Sheet1!W150</f>
        <v>5</v>
      </c>
      <c r="BF151">
        <f>Sheet1!X150</f>
        <v>7</v>
      </c>
      <c r="BG151">
        <f>Sheet1!Y150</f>
        <v>5</v>
      </c>
      <c r="BH151">
        <f>Sheet1!Z150</f>
        <v>7</v>
      </c>
      <c r="BI151">
        <f>Sheet1!AA150</f>
        <v>7</v>
      </c>
      <c r="BJ151">
        <f>Sheet1!AB150</f>
        <v>7</v>
      </c>
      <c r="BK151">
        <f>Sheet1!AC150</f>
        <v>7</v>
      </c>
      <c r="BL151">
        <f>Sheet1!AD150</f>
        <v>7</v>
      </c>
      <c r="BM151">
        <f>Sheet1!AE150</f>
        <v>7</v>
      </c>
      <c r="BN151">
        <f>Sheet1!AF150</f>
        <v>7</v>
      </c>
      <c r="BO151">
        <f>Sheet1!AG150</f>
        <v>7</v>
      </c>
      <c r="BP151">
        <f>Sheet1!AH150</f>
        <v>7</v>
      </c>
      <c r="BQ151">
        <f>Sheet1!AI150</f>
        <v>7</v>
      </c>
      <c r="BR151">
        <f>Sheet1!AJ150</f>
        <v>7</v>
      </c>
      <c r="BS151">
        <f>Sheet1!AK150</f>
        <v>7</v>
      </c>
      <c r="BT151">
        <f>Sheet1!AL150</f>
        <v>7</v>
      </c>
      <c r="BU151">
        <f>Sheet1!AM150</f>
        <v>7</v>
      </c>
      <c r="BV151">
        <f>Sheet1!AN150</f>
        <v>7</v>
      </c>
      <c r="BW151">
        <f>Sheet1!AO150</f>
        <v>7</v>
      </c>
      <c r="BX151">
        <f>Sheet1!AP150</f>
        <v>7</v>
      </c>
      <c r="BY151">
        <f>Sheet1!AQ150</f>
        <v>7</v>
      </c>
      <c r="BZ151">
        <f>Sheet1!AR150</f>
        <v>7</v>
      </c>
      <c r="CA151">
        <f>Sheet1!AS150</f>
        <v>7</v>
      </c>
      <c r="CB151">
        <f>Sheet1!AT150</f>
        <v>7</v>
      </c>
      <c r="CC151">
        <f>Sheet1!AU150</f>
        <v>7</v>
      </c>
      <c r="CD151">
        <f>Sheet1!AV150</f>
        <v>7</v>
      </c>
      <c r="CE151">
        <f>Sheet1!AW150</f>
        <v>7</v>
      </c>
      <c r="CF151">
        <f>Sheet1!AX150</f>
        <v>7</v>
      </c>
      <c r="CG151">
        <f>Sheet1!AY150</f>
        <v>1</v>
      </c>
      <c r="CH151">
        <f>Sheet1!AZ150</f>
        <v>7</v>
      </c>
      <c r="CI151">
        <f>Sheet1!BA150</f>
        <v>1</v>
      </c>
      <c r="CJ151">
        <f>Sheet1!BB150</f>
        <v>5</v>
      </c>
      <c r="CK151">
        <f>Sheet1!BC150</f>
        <v>6</v>
      </c>
      <c r="CL151">
        <f>Sheet1!BD150</f>
        <v>7</v>
      </c>
      <c r="CM151">
        <f>Sheet1!BE150</f>
        <v>5</v>
      </c>
      <c r="CN151">
        <f>Sheet1!BF150</f>
        <v>7</v>
      </c>
      <c r="CO151">
        <f>Sheet1!BG150</f>
        <v>7</v>
      </c>
      <c r="CP151">
        <f>Sheet1!BH150</f>
        <v>7</v>
      </c>
      <c r="CQ151">
        <f>Sheet1!BI150</f>
        <v>7</v>
      </c>
      <c r="CR151">
        <f>Sheet1!BJ150</f>
        <v>7</v>
      </c>
      <c r="CS151">
        <f>Sheet1!BK150</f>
        <v>6</v>
      </c>
      <c r="CT151">
        <f>Sheet1!BL150</f>
        <v>7</v>
      </c>
    </row>
    <row r="152" spans="1:98">
      <c r="A152">
        <f>Sheet1!A151</f>
        <v>151</v>
      </c>
      <c r="B152" t="str">
        <f>Sheet1!B151</f>
        <v>9/30/2009 2:08:21</v>
      </c>
      <c r="C152" t="str">
        <f>Sheet1!E151</f>
        <v>달빛노래</v>
      </c>
      <c r="D152" t="s">
        <v>1049</v>
      </c>
      <c r="E152">
        <f>Sheet1!F151</f>
        <v>23</v>
      </c>
      <c r="F152">
        <f>VLOOKUP(Sheet1!G151,Sheet3!$B$1:$C$2,2,FALSE)</f>
        <v>1</v>
      </c>
      <c r="G152">
        <f>VLOOKUP(Sheet1!H151,Sheet3!$B$52:$C$74,2,0)</f>
        <v>2</v>
      </c>
      <c r="H152">
        <f>VLOOKUP(Sheet1!I151,Sheet3!$B$5:$C$9,2,FALSE)</f>
        <v>4</v>
      </c>
      <c r="I152">
        <v>1</v>
      </c>
      <c r="K152">
        <f>Sheet1!K151</f>
        <v>10</v>
      </c>
      <c r="L152">
        <f>Sheet1!L151</f>
        <v>20</v>
      </c>
      <c r="M152" s="2" t="s">
        <v>780</v>
      </c>
      <c r="N152">
        <f>IF(ISNUMBER(SEARCH("습관적으로",Sheet1!$M151)),1,0)</f>
        <v>1</v>
      </c>
      <c r="O152">
        <f>IF(ISNUMBER(SEARCH("나에 대해 알리고 싶어서",Sheet1!$M151)),1,0)</f>
        <v>1</v>
      </c>
      <c r="P152">
        <f>IF(ISNUMBER(SEARCH("새로운 소식을 알리고 싶어서",Sheet1!$M151)),1,0)</f>
        <v>0</v>
      </c>
      <c r="Q152">
        <f>IF(ISNUMBER(SEARCH("주변 사람들과 관계 맺고 싶어서",Sheet1!$M151)),1,0)</f>
        <v>0</v>
      </c>
      <c r="R152">
        <f>IF(ISNUMBER(SEARCH("다른 사람들과 감정을 공유하고 싶어서",Sheet1!$M151)),1,0)</f>
        <v>0</v>
      </c>
      <c r="S152">
        <f>IF(ISNUMBER(SEARCH("재미있어서",Sheet1!$M151)),1,0)</f>
        <v>1</v>
      </c>
      <c r="T152">
        <f t="shared" si="17"/>
        <v>0</v>
      </c>
      <c r="V152" s="2" t="s">
        <v>877</v>
      </c>
      <c r="X152">
        <f>IF(ISNUMBER(SEARCH("me2day 웹페이지",Sheet1!$N151)),1,0)</f>
        <v>1</v>
      </c>
      <c r="Y152">
        <f>IF(ISNUMBER(SEARCH("핸드폰",Sheet1!$N151)),1,0)</f>
        <v>1</v>
      </c>
      <c r="Z152">
        <f>IF(ISNUMBER(SEARCH("블로그",Sheet1!$N151)),1,0)</f>
        <v>0</v>
      </c>
      <c r="AA152">
        <f>IF(ISNUMBER(SEARCH("개인 포탈 서비스",Sheet1!$N151)),1,0)</f>
        <v>0</v>
      </c>
      <c r="AB152">
        <f>IF(ISNUMBER(SEARCH("me2day 어플리케이션",Sheet1!$N151)),1,0)</f>
        <v>0</v>
      </c>
      <c r="AC152">
        <f t="shared" si="13"/>
        <v>0</v>
      </c>
      <c r="AD152">
        <f>IF(Sheet1!O151="있다",1,2)</f>
        <v>2</v>
      </c>
      <c r="AE152">
        <f>Sheet1!P151</f>
        <v>6</v>
      </c>
      <c r="AF152" s="2" t="s">
        <v>786</v>
      </c>
      <c r="AH152">
        <f>IF(ISNUMBER(SEARCH("주변 사람들의 소식",Sheet1!$Q151)),1,0)</f>
        <v>1</v>
      </c>
      <c r="AI152">
        <f>IF(ISNUMBER(SEARCH("관심 분야에 대한 소식",Sheet1!$Q151)),1,0)</f>
        <v>0</v>
      </c>
      <c r="AJ152">
        <f>IF(ISNUMBER(SEARCH("관심 분야는 아니지만 사회적 이슈에 대한 소식",Sheet1!$Q151)),1,0)</f>
        <v>1</v>
      </c>
      <c r="AK152">
        <f>IF(ISNUMBER(SEARCH("업무와 관련된 소식",Sheet1!$Q151)),1,0)</f>
        <v>0</v>
      </c>
      <c r="AL152">
        <f t="shared" si="14"/>
        <v>0</v>
      </c>
      <c r="AM152">
        <f>Sheet1!R151</f>
        <v>5</v>
      </c>
      <c r="AN152" t="s">
        <v>825</v>
      </c>
      <c r="AP152">
        <f>IF(ISNUMBER(SEARCH("오프라인에서의 친구 관계와 같다",Sheet1!$S151)),1,0)</f>
        <v>1</v>
      </c>
      <c r="AQ152">
        <f>IF(ISNUMBER(SEARCH("오프라인에서의 친구와는 다르지만 친밀감을 나누는 관계이다",Sheet1!$S151)),1,0)</f>
        <v>1</v>
      </c>
      <c r="AR152">
        <f>IF(ISNUMBER(SEARCH("새로운 정보나 글을 주고 받는 관계이다",Sheet1!$S151)),1,0)</f>
        <v>1</v>
      </c>
      <c r="AS152">
        <f>IF(ISNUMBER(SEARCH("단지 친구 신청과 수락으로 이루어진 형식적인 관계이다",Sheet1!$S151)),1,0)</f>
        <v>0</v>
      </c>
      <c r="AT152">
        <f>IF(ISNUMBER(SEARCH("아무 관계도 아니다",Sheet1!$S151)),1,0)</f>
        <v>0</v>
      </c>
      <c r="AU152">
        <f t="shared" si="15"/>
        <v>0</v>
      </c>
      <c r="AV152" t="s">
        <v>876</v>
      </c>
      <c r="AX152">
        <f>IF(ISNUMBER(SEARCH("미투데이 서비스 이용은 정보를 얻기 위함이다",Sheet1!$T151)),1,0)</f>
        <v>0</v>
      </c>
      <c r="AY152">
        <f>IF(ISNUMBER(SEARCH("미투데이 서비스 이용은 오락을 추구하기 위함이다",Sheet1!$T151)),1,0)</f>
        <v>1</v>
      </c>
      <c r="AZ152">
        <f>IF(ISNUMBER(SEARCH("미투데이 서비스 이용은 대인관계 형성과 확충을 위함이다",Sheet1!$T151)),1,0)</f>
        <v>1</v>
      </c>
      <c r="BA152">
        <f>IF(ISNUMBER(SEARCH("미투데이 서비스 이용은  직장(혹은 특정 그룹) 내 커뮤니케이션을 위함이다",Sheet1!$T151)),1,0)</f>
        <v>0</v>
      </c>
      <c r="BB152">
        <f t="shared" si="16"/>
        <v>0</v>
      </c>
      <c r="BC152">
        <f>Sheet1!U151</f>
        <v>3</v>
      </c>
      <c r="BD152">
        <f>Sheet1!V151</f>
        <v>4</v>
      </c>
      <c r="BE152">
        <f>Sheet1!W151</f>
        <v>4</v>
      </c>
      <c r="BF152">
        <f>Sheet1!X151</f>
        <v>4</v>
      </c>
      <c r="BG152">
        <f>Sheet1!Y151</f>
        <v>3</v>
      </c>
      <c r="BH152">
        <f>Sheet1!Z151</f>
        <v>6</v>
      </c>
      <c r="BI152">
        <f>Sheet1!AA151</f>
        <v>5</v>
      </c>
      <c r="BJ152">
        <f>Sheet1!AB151</f>
        <v>6</v>
      </c>
      <c r="BK152">
        <f>Sheet1!AC151</f>
        <v>5</v>
      </c>
      <c r="BL152">
        <f>Sheet1!AD151</f>
        <v>4</v>
      </c>
      <c r="BM152">
        <f>Sheet1!AE151</f>
        <v>6</v>
      </c>
      <c r="BN152">
        <f>Sheet1!AF151</f>
        <v>6</v>
      </c>
      <c r="BO152">
        <f>Sheet1!AG151</f>
        <v>6</v>
      </c>
      <c r="BP152">
        <f>Sheet1!AH151</f>
        <v>5</v>
      </c>
      <c r="BQ152">
        <f>Sheet1!AI151</f>
        <v>6</v>
      </c>
      <c r="BR152">
        <f>Sheet1!AJ151</f>
        <v>6</v>
      </c>
      <c r="BS152">
        <f>Sheet1!AK151</f>
        <v>6</v>
      </c>
      <c r="BT152">
        <f>Sheet1!AL151</f>
        <v>7</v>
      </c>
      <c r="BU152">
        <f>Sheet1!AM151</f>
        <v>5</v>
      </c>
      <c r="BV152">
        <f>Sheet1!AN151</f>
        <v>2</v>
      </c>
      <c r="BW152">
        <f>Sheet1!AO151</f>
        <v>7</v>
      </c>
      <c r="BX152">
        <f>Sheet1!AP151</f>
        <v>6</v>
      </c>
      <c r="BY152">
        <f>Sheet1!AQ151</f>
        <v>5</v>
      </c>
      <c r="BZ152">
        <f>Sheet1!AR151</f>
        <v>5</v>
      </c>
      <c r="CA152">
        <f>Sheet1!AS151</f>
        <v>6</v>
      </c>
      <c r="CB152">
        <f>Sheet1!AT151</f>
        <v>5</v>
      </c>
      <c r="CC152">
        <f>Sheet1!AU151</f>
        <v>7</v>
      </c>
      <c r="CD152">
        <f>Sheet1!AV151</f>
        <v>7</v>
      </c>
      <c r="CE152">
        <f>Sheet1!AW151</f>
        <v>6</v>
      </c>
      <c r="CF152">
        <f>Sheet1!AX151</f>
        <v>2</v>
      </c>
      <c r="CG152">
        <f>Sheet1!AY151</f>
        <v>6</v>
      </c>
      <c r="CH152">
        <f>Sheet1!AZ151</f>
        <v>5</v>
      </c>
      <c r="CI152">
        <f>Sheet1!BA151</f>
        <v>7</v>
      </c>
      <c r="CJ152">
        <f>Sheet1!BB151</f>
        <v>6</v>
      </c>
      <c r="CK152">
        <f>Sheet1!BC151</f>
        <v>5</v>
      </c>
      <c r="CL152">
        <f>Sheet1!BD151</f>
        <v>4</v>
      </c>
      <c r="CM152">
        <f>Sheet1!BE151</f>
        <v>4</v>
      </c>
      <c r="CN152">
        <f>Sheet1!BF151</f>
        <v>5</v>
      </c>
      <c r="CO152">
        <f>Sheet1!BG151</f>
        <v>7</v>
      </c>
      <c r="CP152">
        <f>Sheet1!BH151</f>
        <v>7</v>
      </c>
      <c r="CQ152">
        <f>Sheet1!BI151</f>
        <v>7</v>
      </c>
      <c r="CR152">
        <f>Sheet1!BJ151</f>
        <v>7</v>
      </c>
      <c r="CS152">
        <f>Sheet1!BK151</f>
        <v>1</v>
      </c>
      <c r="CT152">
        <f>Sheet1!BL151</f>
        <v>1</v>
      </c>
    </row>
    <row r="153" spans="1:98">
      <c r="A153">
        <f>Sheet1!A152</f>
        <v>152</v>
      </c>
      <c r="B153" t="str">
        <f>Sheet1!B152</f>
        <v>9/30/2009 2:13:09</v>
      </c>
      <c r="C153" t="str">
        <f>Sheet1!E152</f>
        <v>xain</v>
      </c>
      <c r="D153" t="str">
        <f t="shared" si="18"/>
        <v>xain</v>
      </c>
      <c r="E153">
        <f>Sheet1!F152</f>
        <v>35</v>
      </c>
      <c r="F153">
        <f>VLOOKUP(Sheet1!G152,Sheet3!$B$1:$C$2,2,FALSE)</f>
        <v>1</v>
      </c>
      <c r="G153">
        <f>VLOOKUP(Sheet1!H152,Sheet3!$B$52:$C$74,2,0)</f>
        <v>6</v>
      </c>
      <c r="H153">
        <f>VLOOKUP(Sheet1!I152,Sheet3!$B$5:$C$9,2,FALSE)</f>
        <v>5</v>
      </c>
      <c r="I153">
        <v>1</v>
      </c>
      <c r="K153">
        <f>Sheet1!K152</f>
        <v>4</v>
      </c>
      <c r="L153">
        <f>Sheet1!L152</f>
        <v>10</v>
      </c>
      <c r="M153" s="2" t="s">
        <v>770</v>
      </c>
      <c r="N153">
        <f>IF(ISNUMBER(SEARCH("습관적으로",Sheet1!$M152)),1,0)</f>
        <v>1</v>
      </c>
      <c r="O153">
        <f>IF(ISNUMBER(SEARCH("나에 대해 알리고 싶어서",Sheet1!$M152)),1,0)</f>
        <v>0</v>
      </c>
      <c r="P153">
        <f>IF(ISNUMBER(SEARCH("새로운 소식을 알리고 싶어서",Sheet1!$M152)),1,0)</f>
        <v>0</v>
      </c>
      <c r="Q153">
        <f>IF(ISNUMBER(SEARCH("주변 사람들과 관계 맺고 싶어서",Sheet1!$M152)),1,0)</f>
        <v>0</v>
      </c>
      <c r="R153">
        <f>IF(ISNUMBER(SEARCH("다른 사람들과 감정을 공유하고 싶어서",Sheet1!$M152)),1,0)</f>
        <v>1</v>
      </c>
      <c r="S153">
        <f>IF(ISNUMBER(SEARCH("재미있어서",Sheet1!$M152)),1,0)</f>
        <v>0</v>
      </c>
      <c r="T153">
        <f t="shared" si="17"/>
        <v>0</v>
      </c>
      <c r="V153" s="2" t="s">
        <v>784</v>
      </c>
      <c r="X153">
        <f>IF(ISNUMBER(SEARCH("me2day 웹페이지",Sheet1!$N152)),1,0)</f>
        <v>1</v>
      </c>
      <c r="Y153">
        <f>IF(ISNUMBER(SEARCH("핸드폰",Sheet1!$N152)),1,0)</f>
        <v>1</v>
      </c>
      <c r="Z153">
        <f>IF(ISNUMBER(SEARCH("블로그",Sheet1!$N152)),1,0)</f>
        <v>0</v>
      </c>
      <c r="AA153">
        <f>IF(ISNUMBER(SEARCH("개인 포탈 서비스",Sheet1!$N152)),1,0)</f>
        <v>0</v>
      </c>
      <c r="AB153">
        <f>IF(ISNUMBER(SEARCH("me2day 어플리케이션",Sheet1!$N152)),1,0)</f>
        <v>1</v>
      </c>
      <c r="AC153">
        <f t="shared" si="13"/>
        <v>0</v>
      </c>
      <c r="AD153">
        <f>IF(Sheet1!O152="있다",1,2)</f>
        <v>1</v>
      </c>
      <c r="AE153">
        <f>Sheet1!P152</f>
        <v>7</v>
      </c>
      <c r="AF153" s="2" t="s">
        <v>825</v>
      </c>
      <c r="AH153">
        <f>IF(ISNUMBER(SEARCH("주변 사람들의 소식",Sheet1!$Q152)),1,0)</f>
        <v>1</v>
      </c>
      <c r="AI153">
        <f>IF(ISNUMBER(SEARCH("관심 분야에 대한 소식",Sheet1!$Q152)),1,0)</f>
        <v>1</v>
      </c>
      <c r="AJ153">
        <f>IF(ISNUMBER(SEARCH("관심 분야는 아니지만 사회적 이슈에 대한 소식",Sheet1!$Q152)),1,0)</f>
        <v>1</v>
      </c>
      <c r="AK153">
        <f>IF(ISNUMBER(SEARCH("업무와 관련된 소식",Sheet1!$Q152)),1,0)</f>
        <v>0</v>
      </c>
      <c r="AL153">
        <f t="shared" si="14"/>
        <v>0</v>
      </c>
      <c r="AM153">
        <f>Sheet1!R152</f>
        <v>7</v>
      </c>
      <c r="AN153" t="s">
        <v>877</v>
      </c>
      <c r="AP153">
        <f>IF(ISNUMBER(SEARCH("오프라인에서의 친구 관계와 같다",Sheet1!$S152)),1,0)</f>
        <v>1</v>
      </c>
      <c r="AQ153">
        <f>IF(ISNUMBER(SEARCH("오프라인에서의 친구와는 다르지만 친밀감을 나누는 관계이다",Sheet1!$S152)),1,0)</f>
        <v>1</v>
      </c>
      <c r="AR153">
        <f>IF(ISNUMBER(SEARCH("새로운 정보나 글을 주고 받는 관계이다",Sheet1!$S152)),1,0)</f>
        <v>0</v>
      </c>
      <c r="AS153">
        <f>IF(ISNUMBER(SEARCH("단지 친구 신청과 수락으로 이루어진 형식적인 관계이다",Sheet1!$S152)),1,0)</f>
        <v>0</v>
      </c>
      <c r="AT153">
        <f>IF(ISNUMBER(SEARCH("아무 관계도 아니다",Sheet1!$S152)),1,0)</f>
        <v>0</v>
      </c>
      <c r="AU153">
        <f t="shared" si="15"/>
        <v>0</v>
      </c>
      <c r="AV153" t="s">
        <v>879</v>
      </c>
      <c r="AX153">
        <f>IF(ISNUMBER(SEARCH("미투데이 서비스 이용은 정보를 얻기 위함이다",Sheet1!$T152)),1,0)</f>
        <v>1</v>
      </c>
      <c r="AY153">
        <f>IF(ISNUMBER(SEARCH("미투데이 서비스 이용은 오락을 추구하기 위함이다",Sheet1!$T152)),1,0)</f>
        <v>1</v>
      </c>
      <c r="AZ153">
        <f>IF(ISNUMBER(SEARCH("미투데이 서비스 이용은 대인관계 형성과 확충을 위함이다",Sheet1!$T152)),1,0)</f>
        <v>1</v>
      </c>
      <c r="BA153">
        <f>IF(ISNUMBER(SEARCH("미투데이 서비스 이용은  직장(혹은 특정 그룹) 내 커뮤니케이션을 위함이다",Sheet1!$T152)),1,0)</f>
        <v>1</v>
      </c>
      <c r="BB153">
        <f t="shared" si="16"/>
        <v>0</v>
      </c>
      <c r="BC153">
        <f>Sheet1!U152</f>
        <v>5</v>
      </c>
      <c r="BD153">
        <f>Sheet1!V152</f>
        <v>3</v>
      </c>
      <c r="BE153">
        <f>Sheet1!W152</f>
        <v>4</v>
      </c>
      <c r="BF153">
        <f>Sheet1!X152</f>
        <v>5</v>
      </c>
      <c r="BG153">
        <f>Sheet1!Y152</f>
        <v>5</v>
      </c>
      <c r="BH153">
        <f>Sheet1!Z152</f>
        <v>6</v>
      </c>
      <c r="BI153">
        <f>Sheet1!AA152</f>
        <v>3</v>
      </c>
      <c r="BJ153">
        <f>Sheet1!AB152</f>
        <v>4</v>
      </c>
      <c r="BK153">
        <f>Sheet1!AC152</f>
        <v>6</v>
      </c>
      <c r="BL153">
        <f>Sheet1!AD152</f>
        <v>4</v>
      </c>
      <c r="BM153">
        <f>Sheet1!AE152</f>
        <v>6</v>
      </c>
      <c r="BN153">
        <f>Sheet1!AF152</f>
        <v>6</v>
      </c>
      <c r="BO153">
        <f>Sheet1!AG152</f>
        <v>5</v>
      </c>
      <c r="BP153">
        <f>Sheet1!AH152</f>
        <v>6</v>
      </c>
      <c r="BQ153">
        <f>Sheet1!AI152</f>
        <v>7</v>
      </c>
      <c r="BR153">
        <f>Sheet1!AJ152</f>
        <v>7</v>
      </c>
      <c r="BS153">
        <f>Sheet1!AK152</f>
        <v>6</v>
      </c>
      <c r="BT153">
        <f>Sheet1!AL152</f>
        <v>5</v>
      </c>
      <c r="BU153">
        <f>Sheet1!AM152</f>
        <v>5</v>
      </c>
      <c r="BV153">
        <f>Sheet1!AN152</f>
        <v>4</v>
      </c>
      <c r="BW153">
        <f>Sheet1!AO152</f>
        <v>6</v>
      </c>
      <c r="BX153">
        <f>Sheet1!AP152</f>
        <v>6</v>
      </c>
      <c r="BY153">
        <f>Sheet1!AQ152</f>
        <v>6</v>
      </c>
      <c r="BZ153">
        <f>Sheet1!AR152</f>
        <v>6</v>
      </c>
      <c r="CA153">
        <f>Sheet1!AS152</f>
        <v>6</v>
      </c>
      <c r="CB153">
        <f>Sheet1!AT152</f>
        <v>1</v>
      </c>
      <c r="CC153">
        <f>Sheet1!AU152</f>
        <v>7</v>
      </c>
      <c r="CD153">
        <f>Sheet1!AV152</f>
        <v>7</v>
      </c>
      <c r="CE153">
        <f>Sheet1!AW152</f>
        <v>7</v>
      </c>
      <c r="CF153">
        <f>Sheet1!AX152</f>
        <v>5</v>
      </c>
      <c r="CG153">
        <f>Sheet1!AY152</f>
        <v>6</v>
      </c>
      <c r="CH153">
        <f>Sheet1!AZ152</f>
        <v>5</v>
      </c>
      <c r="CI153">
        <f>Sheet1!BA152</f>
        <v>6</v>
      </c>
      <c r="CJ153">
        <f>Sheet1!BB152</f>
        <v>6</v>
      </c>
      <c r="CK153">
        <f>Sheet1!BC152</f>
        <v>5</v>
      </c>
      <c r="CL153">
        <f>Sheet1!BD152</f>
        <v>6</v>
      </c>
      <c r="CM153">
        <f>Sheet1!BE152</f>
        <v>6</v>
      </c>
      <c r="CN153">
        <f>Sheet1!BF152</f>
        <v>6</v>
      </c>
      <c r="CO153">
        <f>Sheet1!BG152</f>
        <v>7</v>
      </c>
      <c r="CP153">
        <f>Sheet1!BH152</f>
        <v>7</v>
      </c>
      <c r="CQ153">
        <f>Sheet1!BI152</f>
        <v>7</v>
      </c>
      <c r="CR153">
        <f>Sheet1!BJ152</f>
        <v>7</v>
      </c>
      <c r="CS153">
        <f>Sheet1!BK152</f>
        <v>2</v>
      </c>
      <c r="CT153">
        <f>Sheet1!BL152</f>
        <v>2</v>
      </c>
    </row>
    <row r="154" spans="1:98">
      <c r="A154">
        <f>Sheet1!A153</f>
        <v>153</v>
      </c>
      <c r="B154" t="str">
        <f>Sheet1!B153</f>
        <v>9/30/2009 2:18:03</v>
      </c>
      <c r="C154" t="str">
        <f>Sheet1!E153</f>
        <v>gatsu3173</v>
      </c>
      <c r="D154" t="str">
        <f t="shared" si="18"/>
        <v>gatsu3173</v>
      </c>
      <c r="E154">
        <f>Sheet1!F153</f>
        <v>24</v>
      </c>
      <c r="F154">
        <f>VLOOKUP(Sheet1!G153,Sheet3!$B$1:$C$2,2,FALSE)</f>
        <v>1</v>
      </c>
      <c r="G154">
        <f>VLOOKUP(Sheet1!H153,Sheet3!$B$52:$C$74,2,0)</f>
        <v>1</v>
      </c>
      <c r="H154">
        <f>VLOOKUP(Sheet1!I153,Sheet3!$B$5:$C$9,2,FALSE)</f>
        <v>5</v>
      </c>
      <c r="I154">
        <v>4</v>
      </c>
      <c r="K154">
        <v>7.5</v>
      </c>
      <c r="L154">
        <v>30</v>
      </c>
      <c r="M154" s="2" t="s">
        <v>809</v>
      </c>
      <c r="N154">
        <f>IF(ISNUMBER(SEARCH("습관적으로",Sheet1!$M153)),1,0)</f>
        <v>1</v>
      </c>
      <c r="O154">
        <f>IF(ISNUMBER(SEARCH("나에 대해 알리고 싶어서",Sheet1!$M153)),1,0)</f>
        <v>1</v>
      </c>
      <c r="P154">
        <f>IF(ISNUMBER(SEARCH("새로운 소식을 알리고 싶어서",Sheet1!$M153)),1,0)</f>
        <v>1</v>
      </c>
      <c r="Q154">
        <f>IF(ISNUMBER(SEARCH("주변 사람들과 관계 맺고 싶어서",Sheet1!$M153)),1,0)</f>
        <v>1</v>
      </c>
      <c r="R154">
        <f>IF(ISNUMBER(SEARCH("다른 사람들과 감정을 공유하고 싶어서",Sheet1!$M153)),1,0)</f>
        <v>0</v>
      </c>
      <c r="S154">
        <f>IF(ISNUMBER(SEARCH("재미있어서",Sheet1!$M153)),1,0)</f>
        <v>1</v>
      </c>
      <c r="T154">
        <f t="shared" si="17"/>
        <v>0</v>
      </c>
      <c r="V154" s="2" t="s">
        <v>784</v>
      </c>
      <c r="X154">
        <f>IF(ISNUMBER(SEARCH("me2day 웹페이지",Sheet1!$N153)),1,0)</f>
        <v>1</v>
      </c>
      <c r="Y154">
        <f>IF(ISNUMBER(SEARCH("핸드폰",Sheet1!$N153)),1,0)</f>
        <v>1</v>
      </c>
      <c r="Z154">
        <f>IF(ISNUMBER(SEARCH("블로그",Sheet1!$N153)),1,0)</f>
        <v>0</v>
      </c>
      <c r="AA154">
        <f>IF(ISNUMBER(SEARCH("개인 포탈 서비스",Sheet1!$N153)),1,0)</f>
        <v>0</v>
      </c>
      <c r="AB154">
        <f>IF(ISNUMBER(SEARCH("me2day 어플리케이션",Sheet1!$N153)),1,0)</f>
        <v>1</v>
      </c>
      <c r="AC154">
        <f t="shared" si="13"/>
        <v>0</v>
      </c>
      <c r="AD154">
        <f>IF(Sheet1!O153="있다",1,2)</f>
        <v>1</v>
      </c>
      <c r="AE154">
        <f>Sheet1!P153</f>
        <v>5</v>
      </c>
      <c r="AF154" s="2" t="s">
        <v>786</v>
      </c>
      <c r="AH154">
        <f>IF(ISNUMBER(SEARCH("주변 사람들의 소식",Sheet1!$Q153)),1,0)</f>
        <v>1</v>
      </c>
      <c r="AI154">
        <f>IF(ISNUMBER(SEARCH("관심 분야에 대한 소식",Sheet1!$Q153)),1,0)</f>
        <v>0</v>
      </c>
      <c r="AJ154">
        <f>IF(ISNUMBER(SEARCH("관심 분야는 아니지만 사회적 이슈에 대한 소식",Sheet1!$Q153)),1,0)</f>
        <v>1</v>
      </c>
      <c r="AK154">
        <f>IF(ISNUMBER(SEARCH("업무와 관련된 소식",Sheet1!$Q153)),1,0)</f>
        <v>0</v>
      </c>
      <c r="AL154">
        <f t="shared" si="14"/>
        <v>0</v>
      </c>
      <c r="AM154">
        <f>Sheet1!R153</f>
        <v>4</v>
      </c>
      <c r="AN154" t="s">
        <v>876</v>
      </c>
      <c r="AP154">
        <f>IF(ISNUMBER(SEARCH("오프라인에서의 친구 관계와 같다",Sheet1!$S153)),1,0)</f>
        <v>0</v>
      </c>
      <c r="AQ154">
        <f>IF(ISNUMBER(SEARCH("오프라인에서의 친구와는 다르지만 친밀감을 나누는 관계이다",Sheet1!$S153)),1,0)</f>
        <v>1</v>
      </c>
      <c r="AR154">
        <f>IF(ISNUMBER(SEARCH("새로운 정보나 글을 주고 받는 관계이다",Sheet1!$S153)),1,0)</f>
        <v>1</v>
      </c>
      <c r="AS154">
        <f>IF(ISNUMBER(SEARCH("단지 친구 신청과 수락으로 이루어진 형식적인 관계이다",Sheet1!$S153)),1,0)</f>
        <v>0</v>
      </c>
      <c r="AT154">
        <f>IF(ISNUMBER(SEARCH("아무 관계도 아니다",Sheet1!$S153)),1,0)</f>
        <v>0</v>
      </c>
      <c r="AU154">
        <f t="shared" si="15"/>
        <v>0</v>
      </c>
      <c r="AV154" t="s">
        <v>876</v>
      </c>
      <c r="AX154">
        <f>IF(ISNUMBER(SEARCH("미투데이 서비스 이용은 정보를 얻기 위함이다",Sheet1!$T153)),1,0)</f>
        <v>0</v>
      </c>
      <c r="AY154">
        <f>IF(ISNUMBER(SEARCH("미투데이 서비스 이용은 오락을 추구하기 위함이다",Sheet1!$T153)),1,0)</f>
        <v>1</v>
      </c>
      <c r="AZ154">
        <f>IF(ISNUMBER(SEARCH("미투데이 서비스 이용은 대인관계 형성과 확충을 위함이다",Sheet1!$T153)),1,0)</f>
        <v>1</v>
      </c>
      <c r="BA154">
        <f>IF(ISNUMBER(SEARCH("미투데이 서비스 이용은  직장(혹은 특정 그룹) 내 커뮤니케이션을 위함이다",Sheet1!$T153)),1,0)</f>
        <v>0</v>
      </c>
      <c r="BB154">
        <f t="shared" si="16"/>
        <v>0</v>
      </c>
      <c r="BC154">
        <f>Sheet1!U153</f>
        <v>2</v>
      </c>
      <c r="BD154">
        <f>Sheet1!V153</f>
        <v>4</v>
      </c>
      <c r="BE154">
        <f>Sheet1!W153</f>
        <v>2</v>
      </c>
      <c r="BF154">
        <f>Sheet1!X153</f>
        <v>4</v>
      </c>
      <c r="BG154">
        <f>Sheet1!Y153</f>
        <v>2</v>
      </c>
      <c r="BH154">
        <f>Sheet1!Z153</f>
        <v>5</v>
      </c>
      <c r="BI154">
        <f>Sheet1!AA153</f>
        <v>3</v>
      </c>
      <c r="BJ154">
        <f>Sheet1!AB153</f>
        <v>4</v>
      </c>
      <c r="BK154">
        <f>Sheet1!AC153</f>
        <v>3</v>
      </c>
      <c r="BL154">
        <f>Sheet1!AD153</f>
        <v>3</v>
      </c>
      <c r="BM154">
        <f>Sheet1!AE153</f>
        <v>7</v>
      </c>
      <c r="BN154">
        <f>Sheet1!AF153</f>
        <v>6</v>
      </c>
      <c r="BO154">
        <f>Sheet1!AG153</f>
        <v>4</v>
      </c>
      <c r="BP154">
        <f>Sheet1!AH153</f>
        <v>5</v>
      </c>
      <c r="BQ154">
        <f>Sheet1!AI153</f>
        <v>6</v>
      </c>
      <c r="BR154">
        <f>Sheet1!AJ153</f>
        <v>6</v>
      </c>
      <c r="BS154">
        <f>Sheet1!AK153</f>
        <v>6</v>
      </c>
      <c r="BT154">
        <f>Sheet1!AL153</f>
        <v>6</v>
      </c>
      <c r="BU154">
        <f>Sheet1!AM153</f>
        <v>7</v>
      </c>
      <c r="BV154">
        <f>Sheet1!AN153</f>
        <v>5</v>
      </c>
      <c r="BW154">
        <f>Sheet1!AO153</f>
        <v>5</v>
      </c>
      <c r="BX154">
        <f>Sheet1!AP153</f>
        <v>5</v>
      </c>
      <c r="BY154">
        <f>Sheet1!AQ153</f>
        <v>4</v>
      </c>
      <c r="BZ154">
        <f>Sheet1!AR153</f>
        <v>6</v>
      </c>
      <c r="CA154">
        <f>Sheet1!AS153</f>
        <v>6</v>
      </c>
      <c r="CB154">
        <f>Sheet1!AT153</f>
        <v>6</v>
      </c>
      <c r="CC154">
        <f>Sheet1!AU153</f>
        <v>4</v>
      </c>
      <c r="CD154">
        <f>Sheet1!AV153</f>
        <v>6</v>
      </c>
      <c r="CE154">
        <f>Sheet1!AW153</f>
        <v>6</v>
      </c>
      <c r="CF154">
        <f>Sheet1!AX153</f>
        <v>4</v>
      </c>
      <c r="CG154">
        <f>Sheet1!AY153</f>
        <v>6</v>
      </c>
      <c r="CH154">
        <f>Sheet1!AZ153</f>
        <v>5</v>
      </c>
      <c r="CI154">
        <f>Sheet1!BA153</f>
        <v>3</v>
      </c>
      <c r="CJ154">
        <f>Sheet1!BB153</f>
        <v>5</v>
      </c>
      <c r="CK154">
        <f>Sheet1!BC153</f>
        <v>5</v>
      </c>
      <c r="CL154">
        <f>Sheet1!BD153</f>
        <v>5</v>
      </c>
      <c r="CM154">
        <f>Sheet1!BE153</f>
        <v>4</v>
      </c>
      <c r="CN154">
        <f>Sheet1!BF153</f>
        <v>5</v>
      </c>
      <c r="CO154">
        <f>Sheet1!BG153</f>
        <v>6</v>
      </c>
      <c r="CP154">
        <f>Sheet1!BH153</f>
        <v>7</v>
      </c>
      <c r="CQ154">
        <f>Sheet1!BI153</f>
        <v>7</v>
      </c>
      <c r="CR154">
        <f>Sheet1!BJ153</f>
        <v>7</v>
      </c>
      <c r="CS154">
        <f>Sheet1!BK153</f>
        <v>2</v>
      </c>
      <c r="CT154">
        <f>Sheet1!BL153</f>
        <v>2</v>
      </c>
    </row>
    <row r="155" spans="1:98">
      <c r="A155">
        <f>Sheet1!A154</f>
        <v>154</v>
      </c>
      <c r="B155" t="str">
        <f>Sheet1!B154</f>
        <v>9/30/2009 2:25:45</v>
      </c>
      <c r="C155" t="str">
        <f>Sheet1!E154</f>
        <v>zhena</v>
      </c>
      <c r="D155" t="str">
        <f t="shared" si="18"/>
        <v>zhena</v>
      </c>
      <c r="E155">
        <f>Sheet1!F154</f>
        <v>17</v>
      </c>
      <c r="F155">
        <f>VLOOKUP(Sheet1!G154,Sheet3!$B$1:$C$2,2,FALSE)</f>
        <v>2</v>
      </c>
      <c r="G155">
        <f>VLOOKUP(Sheet1!H154,Sheet3!$B$52:$C$74,2,0)</f>
        <v>2</v>
      </c>
      <c r="H155">
        <f>VLOOKUP(Sheet1!I154,Sheet3!$B$5:$C$9,2,FALSE)</f>
        <v>2</v>
      </c>
      <c r="I155">
        <v>3</v>
      </c>
      <c r="K155">
        <f>Sheet1!K154</f>
        <v>3</v>
      </c>
      <c r="L155">
        <f>Sheet1!L154</f>
        <v>3</v>
      </c>
      <c r="M155" s="2" t="s">
        <v>774</v>
      </c>
      <c r="N155">
        <f>IF(ISNUMBER(SEARCH("습관적으로",Sheet1!$M154)),1,0)</f>
        <v>1</v>
      </c>
      <c r="O155">
        <f>IF(ISNUMBER(SEARCH("나에 대해 알리고 싶어서",Sheet1!$M154)),1,0)</f>
        <v>0</v>
      </c>
      <c r="P155">
        <f>IF(ISNUMBER(SEARCH("새로운 소식을 알리고 싶어서",Sheet1!$M154)),1,0)</f>
        <v>0</v>
      </c>
      <c r="Q155">
        <f>IF(ISNUMBER(SEARCH("주변 사람들과 관계 맺고 싶어서",Sheet1!$M154)),1,0)</f>
        <v>0</v>
      </c>
      <c r="R155">
        <f>IF(ISNUMBER(SEARCH("다른 사람들과 감정을 공유하고 싶어서",Sheet1!$M154)),1,0)</f>
        <v>0</v>
      </c>
      <c r="S155">
        <f>IF(ISNUMBER(SEARCH("재미있어서",Sheet1!$M154)),1,0)</f>
        <v>1</v>
      </c>
      <c r="T155">
        <f t="shared" si="17"/>
        <v>0</v>
      </c>
      <c r="V155" s="2" t="s">
        <v>877</v>
      </c>
      <c r="X155">
        <f>IF(ISNUMBER(SEARCH("me2day 웹페이지",Sheet1!$N154)),1,0)</f>
        <v>1</v>
      </c>
      <c r="Y155">
        <f>IF(ISNUMBER(SEARCH("핸드폰",Sheet1!$N154)),1,0)</f>
        <v>1</v>
      </c>
      <c r="Z155">
        <f>IF(ISNUMBER(SEARCH("블로그",Sheet1!$N154)),1,0)</f>
        <v>0</v>
      </c>
      <c r="AA155">
        <f>IF(ISNUMBER(SEARCH("개인 포탈 서비스",Sheet1!$N154)),1,0)</f>
        <v>0</v>
      </c>
      <c r="AB155">
        <f>IF(ISNUMBER(SEARCH("me2day 어플리케이션",Sheet1!$N154)),1,0)</f>
        <v>0</v>
      </c>
      <c r="AC155">
        <f t="shared" si="13"/>
        <v>0</v>
      </c>
      <c r="AD155">
        <f>IF(Sheet1!O154="있다",1,2)</f>
        <v>2</v>
      </c>
      <c r="AE155">
        <f>Sheet1!P154</f>
        <v>5</v>
      </c>
      <c r="AF155" s="2" t="s">
        <v>773</v>
      </c>
      <c r="AG155" t="s">
        <v>884</v>
      </c>
      <c r="AH155">
        <f>IF(ISNUMBER(SEARCH("주변 사람들의 소식",Sheet1!$Q154)),1,0)</f>
        <v>0</v>
      </c>
      <c r="AI155">
        <f>IF(ISNUMBER(SEARCH("관심 분야에 대한 소식",Sheet1!$Q154)),1,0)</f>
        <v>1</v>
      </c>
      <c r="AJ155">
        <f>IF(ISNUMBER(SEARCH("관심 분야는 아니지만 사회적 이슈에 대한 소식",Sheet1!$Q154)),1,0)</f>
        <v>0</v>
      </c>
      <c r="AK155">
        <f>IF(ISNUMBER(SEARCH("업무와 관련된 소식",Sheet1!$Q154)),1,0)</f>
        <v>0</v>
      </c>
      <c r="AL155">
        <f t="shared" si="14"/>
        <v>1</v>
      </c>
      <c r="AM155">
        <f>Sheet1!R154</f>
        <v>7</v>
      </c>
      <c r="AN155" t="s">
        <v>876</v>
      </c>
      <c r="AP155">
        <f>IF(ISNUMBER(SEARCH("오프라인에서의 친구 관계와 같다",Sheet1!$S154)),1,0)</f>
        <v>0</v>
      </c>
      <c r="AQ155">
        <f>IF(ISNUMBER(SEARCH("오프라인에서의 친구와는 다르지만 친밀감을 나누는 관계이다",Sheet1!$S154)),1,0)</f>
        <v>1</v>
      </c>
      <c r="AR155">
        <f>IF(ISNUMBER(SEARCH("새로운 정보나 글을 주고 받는 관계이다",Sheet1!$S154)),1,0)</f>
        <v>1</v>
      </c>
      <c r="AS155">
        <f>IF(ISNUMBER(SEARCH("단지 친구 신청과 수락으로 이루어진 형식적인 관계이다",Sheet1!$S154)),1,0)</f>
        <v>0</v>
      </c>
      <c r="AT155">
        <f>IF(ISNUMBER(SEARCH("아무 관계도 아니다",Sheet1!$S154)),1,0)</f>
        <v>0</v>
      </c>
      <c r="AU155">
        <f t="shared" si="15"/>
        <v>0</v>
      </c>
      <c r="AV155" t="s">
        <v>784</v>
      </c>
      <c r="AW155" t="s">
        <v>911</v>
      </c>
      <c r="AX155">
        <f>IF(ISNUMBER(SEARCH("미투데이 서비스 이용은 정보를 얻기 위함이다",Sheet1!$T154)),1,0)</f>
        <v>1</v>
      </c>
      <c r="AY155">
        <f>IF(ISNUMBER(SEARCH("미투데이 서비스 이용은 오락을 추구하기 위함이다",Sheet1!$T154)),1,0)</f>
        <v>1</v>
      </c>
      <c r="AZ155">
        <f>IF(ISNUMBER(SEARCH("미투데이 서비스 이용은 대인관계 형성과 확충을 위함이다",Sheet1!$T154)),1,0)</f>
        <v>0</v>
      </c>
      <c r="BA155">
        <f>IF(ISNUMBER(SEARCH("미투데이 서비스 이용은  직장(혹은 특정 그룹) 내 커뮤니케이션을 위함이다",Sheet1!$T154)),1,0)</f>
        <v>0</v>
      </c>
      <c r="BB155">
        <f t="shared" si="16"/>
        <v>1</v>
      </c>
      <c r="BC155">
        <f>Sheet1!U154</f>
        <v>5</v>
      </c>
      <c r="BD155">
        <f>Sheet1!V154</f>
        <v>1</v>
      </c>
      <c r="BE155">
        <f>Sheet1!W154</f>
        <v>3</v>
      </c>
      <c r="BF155">
        <f>Sheet1!X154</f>
        <v>4</v>
      </c>
      <c r="BG155">
        <f>Sheet1!Y154</f>
        <v>1</v>
      </c>
      <c r="BH155">
        <f>Sheet1!Z154</f>
        <v>6</v>
      </c>
      <c r="BI155">
        <f>Sheet1!AA154</f>
        <v>2</v>
      </c>
      <c r="BJ155">
        <f>Sheet1!AB154</f>
        <v>3</v>
      </c>
      <c r="BK155">
        <f>Sheet1!AC154</f>
        <v>5</v>
      </c>
      <c r="BL155">
        <f>Sheet1!AD154</f>
        <v>1</v>
      </c>
      <c r="BM155">
        <f>Sheet1!AE154</f>
        <v>7</v>
      </c>
      <c r="BN155">
        <f>Sheet1!AF154</f>
        <v>3</v>
      </c>
      <c r="BO155">
        <f>Sheet1!AG154</f>
        <v>2</v>
      </c>
      <c r="BP155">
        <f>Sheet1!AH154</f>
        <v>7</v>
      </c>
      <c r="BQ155">
        <f>Sheet1!AI154</f>
        <v>7</v>
      </c>
      <c r="BR155">
        <f>Sheet1!AJ154</f>
        <v>7</v>
      </c>
      <c r="BS155">
        <f>Sheet1!AK154</f>
        <v>7</v>
      </c>
      <c r="BT155">
        <f>Sheet1!AL154</f>
        <v>7</v>
      </c>
      <c r="BU155">
        <f>Sheet1!AM154</f>
        <v>6</v>
      </c>
      <c r="BV155">
        <f>Sheet1!AN154</f>
        <v>1</v>
      </c>
      <c r="BW155">
        <f>Sheet1!AO154</f>
        <v>3</v>
      </c>
      <c r="BX155">
        <f>Sheet1!AP154</f>
        <v>5</v>
      </c>
      <c r="BY155">
        <f>Sheet1!AQ154</f>
        <v>2</v>
      </c>
      <c r="BZ155">
        <f>Sheet1!AR154</f>
        <v>5</v>
      </c>
      <c r="CA155">
        <f>Sheet1!AS154</f>
        <v>6</v>
      </c>
      <c r="CB155">
        <f>Sheet1!AT154</f>
        <v>6</v>
      </c>
      <c r="CC155">
        <f>Sheet1!AU154</f>
        <v>7</v>
      </c>
      <c r="CD155">
        <f>Sheet1!AV154</f>
        <v>7</v>
      </c>
      <c r="CE155">
        <f>Sheet1!AW154</f>
        <v>7</v>
      </c>
      <c r="CF155">
        <f>Sheet1!AX154</f>
        <v>5</v>
      </c>
      <c r="CG155">
        <f>Sheet1!AY154</f>
        <v>3</v>
      </c>
      <c r="CH155">
        <f>Sheet1!AZ154</f>
        <v>2</v>
      </c>
      <c r="CI155">
        <f>Sheet1!BA154</f>
        <v>5</v>
      </c>
      <c r="CJ155">
        <f>Sheet1!BB154</f>
        <v>7</v>
      </c>
      <c r="CK155">
        <f>Sheet1!BC154</f>
        <v>7</v>
      </c>
      <c r="CL155">
        <f>Sheet1!BD154</f>
        <v>6</v>
      </c>
      <c r="CM155">
        <f>Sheet1!BE154</f>
        <v>5</v>
      </c>
      <c r="CN155">
        <f>Sheet1!BF154</f>
        <v>7</v>
      </c>
      <c r="CO155">
        <f>Sheet1!BG154</f>
        <v>3</v>
      </c>
      <c r="CP155">
        <f>Sheet1!BH154</f>
        <v>7</v>
      </c>
      <c r="CQ155">
        <f>Sheet1!BI154</f>
        <v>7</v>
      </c>
      <c r="CR155">
        <f>Sheet1!BJ154</f>
        <v>7</v>
      </c>
      <c r="CS155">
        <f>Sheet1!BK154</f>
        <v>7</v>
      </c>
      <c r="CT155">
        <f>Sheet1!BL154</f>
        <v>2</v>
      </c>
    </row>
    <row r="156" spans="1:98">
      <c r="A156">
        <f>Sheet1!A155</f>
        <v>155</v>
      </c>
      <c r="B156" t="str">
        <f>Sheet1!B155</f>
        <v>9/30/2009 2:31:23</v>
      </c>
      <c r="C156" t="str">
        <f>Sheet1!E155</f>
        <v>donguri</v>
      </c>
      <c r="D156" t="str">
        <f t="shared" si="18"/>
        <v>donguri</v>
      </c>
      <c r="E156">
        <f>Sheet1!F155</f>
        <v>27</v>
      </c>
      <c r="F156">
        <f>VLOOKUP(Sheet1!G155,Sheet3!$B$1:$C$2,2,FALSE)</f>
        <v>1</v>
      </c>
      <c r="G156">
        <f>VLOOKUP(Sheet1!H155,Sheet3!$B$52:$C$74,2,0)</f>
        <v>2</v>
      </c>
      <c r="H156">
        <f>VLOOKUP(Sheet1!I155,Sheet3!$B$5:$C$9,2,FALSE)</f>
        <v>5</v>
      </c>
      <c r="I156">
        <v>4</v>
      </c>
      <c r="K156">
        <f>Sheet1!K155</f>
        <v>1</v>
      </c>
      <c r="L156">
        <f>Sheet1!L155</f>
        <v>2</v>
      </c>
      <c r="M156" s="2">
        <v>7</v>
      </c>
      <c r="N156">
        <f>IF(ISNUMBER(SEARCH("습관적으로",Sheet1!$M155)),1,0)</f>
        <v>0</v>
      </c>
      <c r="O156">
        <f>IF(ISNUMBER(SEARCH("나에 대해 알리고 싶어서",Sheet1!$M155)),1,0)</f>
        <v>0</v>
      </c>
      <c r="P156">
        <f>IF(ISNUMBER(SEARCH("새로운 소식을 알리고 싶어서",Sheet1!$M155)),1,0)</f>
        <v>0</v>
      </c>
      <c r="Q156">
        <f>IF(ISNUMBER(SEARCH("주변 사람들과 관계 맺고 싶어서",Sheet1!$M155)),1,0)</f>
        <v>0</v>
      </c>
      <c r="R156">
        <f>IF(ISNUMBER(SEARCH("다른 사람들과 감정을 공유하고 싶어서",Sheet1!$M155)),1,0)</f>
        <v>0</v>
      </c>
      <c r="S156">
        <f>IF(ISNUMBER(SEARCH("재미있어서",Sheet1!$M155)),1,0)</f>
        <v>0</v>
      </c>
      <c r="T156">
        <f t="shared" si="17"/>
        <v>1</v>
      </c>
      <c r="U156" t="s">
        <v>569</v>
      </c>
      <c r="V156" s="2">
        <v>1</v>
      </c>
      <c r="X156">
        <f>IF(ISNUMBER(SEARCH("me2day 웹페이지",Sheet1!$N155)),1,0)</f>
        <v>1</v>
      </c>
      <c r="Y156">
        <f>IF(ISNUMBER(SEARCH("핸드폰",Sheet1!$N155)),1,0)</f>
        <v>0</v>
      </c>
      <c r="Z156">
        <f>IF(ISNUMBER(SEARCH("블로그",Sheet1!$N155)),1,0)</f>
        <v>0</v>
      </c>
      <c r="AA156">
        <f>IF(ISNUMBER(SEARCH("개인 포탈 서비스",Sheet1!$N155)),1,0)</f>
        <v>0</v>
      </c>
      <c r="AB156">
        <f>IF(ISNUMBER(SEARCH("me2day 어플리케이션",Sheet1!$N155)),1,0)</f>
        <v>0</v>
      </c>
      <c r="AC156">
        <f t="shared" si="13"/>
        <v>0</v>
      </c>
      <c r="AD156">
        <f>IF(Sheet1!O155="있다",1,2)</f>
        <v>2</v>
      </c>
      <c r="AE156">
        <f>Sheet1!P155</f>
        <v>3</v>
      </c>
      <c r="AF156" s="2">
        <v>1</v>
      </c>
      <c r="AH156">
        <f>IF(ISNUMBER(SEARCH("주변 사람들의 소식",Sheet1!$Q155)),1,0)</f>
        <v>1</v>
      </c>
      <c r="AI156">
        <f>IF(ISNUMBER(SEARCH("관심 분야에 대한 소식",Sheet1!$Q155)),1,0)</f>
        <v>0</v>
      </c>
      <c r="AJ156">
        <f>IF(ISNUMBER(SEARCH("관심 분야는 아니지만 사회적 이슈에 대한 소식",Sheet1!$Q155)),1,0)</f>
        <v>0</v>
      </c>
      <c r="AK156">
        <f>IF(ISNUMBER(SEARCH("업무와 관련된 소식",Sheet1!$Q155)),1,0)</f>
        <v>0</v>
      </c>
      <c r="AL156">
        <f t="shared" si="14"/>
        <v>0</v>
      </c>
      <c r="AM156">
        <f>Sheet1!R155</f>
        <v>2</v>
      </c>
      <c r="AN156">
        <v>6</v>
      </c>
      <c r="AO156" t="s">
        <v>570</v>
      </c>
      <c r="AP156">
        <f>IF(ISNUMBER(SEARCH("오프라인에서의 친구 관계와 같다",Sheet1!$S155)),1,0)</f>
        <v>0</v>
      </c>
      <c r="AQ156">
        <f>IF(ISNUMBER(SEARCH("오프라인에서의 친구와는 다르지만 친밀감을 나누는 관계이다",Sheet1!$S155)),1,0)</f>
        <v>0</v>
      </c>
      <c r="AR156">
        <f>IF(ISNUMBER(SEARCH("새로운 정보나 글을 주고 받는 관계이다",Sheet1!$S155)),1,0)</f>
        <v>0</v>
      </c>
      <c r="AS156">
        <f>IF(ISNUMBER(SEARCH("단지 친구 신청과 수락으로 이루어진 형식적인 관계이다",Sheet1!$S155)),1,0)</f>
        <v>0</v>
      </c>
      <c r="AT156">
        <f>IF(ISNUMBER(SEARCH("아무 관계도 아니다",Sheet1!$S155)),1,0)</f>
        <v>0</v>
      </c>
      <c r="AU156">
        <f t="shared" si="15"/>
        <v>1</v>
      </c>
      <c r="AV156">
        <v>5</v>
      </c>
      <c r="AW156" t="s">
        <v>571</v>
      </c>
      <c r="AX156">
        <f>IF(ISNUMBER(SEARCH("미투데이 서비스 이용은 정보를 얻기 위함이다",Sheet1!$T155)),1,0)</f>
        <v>0</v>
      </c>
      <c r="AY156">
        <f>IF(ISNUMBER(SEARCH("미투데이 서비스 이용은 오락을 추구하기 위함이다",Sheet1!$T155)),1,0)</f>
        <v>0</v>
      </c>
      <c r="AZ156">
        <f>IF(ISNUMBER(SEARCH("미투데이 서비스 이용은 대인관계 형성과 확충을 위함이다",Sheet1!$T155)),1,0)</f>
        <v>0</v>
      </c>
      <c r="BA156">
        <f>IF(ISNUMBER(SEARCH("미투데이 서비스 이용은  직장(혹은 특정 그룹) 내 커뮤니케이션을 위함이다",Sheet1!$T155)),1,0)</f>
        <v>0</v>
      </c>
      <c r="BB156">
        <f t="shared" si="16"/>
        <v>1</v>
      </c>
      <c r="BC156">
        <f>Sheet1!U155</f>
        <v>3</v>
      </c>
      <c r="BD156">
        <f>Sheet1!V155</f>
        <v>5</v>
      </c>
      <c r="BE156">
        <f>Sheet1!W155</f>
        <v>2</v>
      </c>
      <c r="BF156">
        <f>Sheet1!X155</f>
        <v>3</v>
      </c>
      <c r="BG156">
        <f>Sheet1!Y155</f>
        <v>2</v>
      </c>
      <c r="BH156">
        <f>Sheet1!Z155</f>
        <v>2</v>
      </c>
      <c r="BI156">
        <f>Sheet1!AA155</f>
        <v>1</v>
      </c>
      <c r="BJ156">
        <f>Sheet1!AB155</f>
        <v>2</v>
      </c>
      <c r="BK156">
        <f>Sheet1!AC155</f>
        <v>2</v>
      </c>
      <c r="BL156">
        <f>Sheet1!AD155</f>
        <v>2</v>
      </c>
      <c r="BM156">
        <f>Sheet1!AE155</f>
        <v>2</v>
      </c>
      <c r="BN156">
        <f>Sheet1!AF155</f>
        <v>2</v>
      </c>
      <c r="BO156">
        <f>Sheet1!AG155</f>
        <v>2</v>
      </c>
      <c r="BP156">
        <f>Sheet1!AH155</f>
        <v>2</v>
      </c>
      <c r="BQ156">
        <f>Sheet1!AI155</f>
        <v>4</v>
      </c>
      <c r="BR156">
        <f>Sheet1!AJ155</f>
        <v>4</v>
      </c>
      <c r="BS156">
        <f>Sheet1!AK155</f>
        <v>4</v>
      </c>
      <c r="BT156">
        <f>Sheet1!AL155</f>
        <v>3</v>
      </c>
      <c r="BU156">
        <f>Sheet1!AM155</f>
        <v>2</v>
      </c>
      <c r="BV156">
        <f>Sheet1!AN155</f>
        <v>1</v>
      </c>
      <c r="BW156">
        <f>Sheet1!AO155</f>
        <v>2</v>
      </c>
      <c r="BX156">
        <f>Sheet1!AP155</f>
        <v>2</v>
      </c>
      <c r="BY156">
        <f>Sheet1!AQ155</f>
        <v>4</v>
      </c>
      <c r="BZ156">
        <f>Sheet1!AR155</f>
        <v>2</v>
      </c>
      <c r="CA156">
        <f>Sheet1!AS155</f>
        <v>2</v>
      </c>
      <c r="CB156">
        <f>Sheet1!AT155</f>
        <v>1</v>
      </c>
      <c r="CC156">
        <f>Sheet1!AU155</f>
        <v>2</v>
      </c>
      <c r="CD156">
        <f>Sheet1!AV155</f>
        <v>3</v>
      </c>
      <c r="CE156">
        <f>Sheet1!AW155</f>
        <v>2</v>
      </c>
      <c r="CF156">
        <f>Sheet1!AX155</f>
        <v>6</v>
      </c>
      <c r="CG156">
        <f>Sheet1!AY155</f>
        <v>2</v>
      </c>
      <c r="CH156">
        <f>Sheet1!AZ155</f>
        <v>5</v>
      </c>
      <c r="CI156">
        <f>Sheet1!BA155</f>
        <v>2</v>
      </c>
      <c r="CJ156">
        <f>Sheet1!BB155</f>
        <v>4</v>
      </c>
      <c r="CK156">
        <f>Sheet1!BC155</f>
        <v>2</v>
      </c>
      <c r="CL156">
        <f>Sheet1!BD155</f>
        <v>2</v>
      </c>
      <c r="CM156">
        <f>Sheet1!BE155</f>
        <v>2</v>
      </c>
      <c r="CN156">
        <f>Sheet1!BF155</f>
        <v>1</v>
      </c>
      <c r="CO156">
        <f>Sheet1!BG155</f>
        <v>1</v>
      </c>
      <c r="CP156">
        <f>Sheet1!BH155</f>
        <v>5</v>
      </c>
      <c r="CQ156">
        <f>Sheet1!BI155</f>
        <v>5</v>
      </c>
      <c r="CR156">
        <f>Sheet1!BJ155</f>
        <v>5</v>
      </c>
      <c r="CS156">
        <f>Sheet1!BK155</f>
        <v>3</v>
      </c>
      <c r="CT156">
        <f>Sheet1!BL155</f>
        <v>5</v>
      </c>
    </row>
    <row r="157" spans="1:98">
      <c r="A157">
        <f>Sheet1!A156</f>
        <v>156</v>
      </c>
      <c r="B157" t="str">
        <f>Sheet1!B156</f>
        <v>9/30/2009 2:32:11</v>
      </c>
      <c r="C157" t="str">
        <f>Sheet1!E156</f>
        <v>kjd2338</v>
      </c>
      <c r="D157" t="str">
        <f t="shared" si="18"/>
        <v>kjd2338</v>
      </c>
      <c r="E157">
        <f>Sheet1!F156</f>
        <v>24</v>
      </c>
      <c r="F157">
        <f>VLOOKUP(Sheet1!G156,Sheet3!$B$1:$C$2,2,FALSE)</f>
        <v>1</v>
      </c>
      <c r="G157">
        <f>VLOOKUP(Sheet1!H156,Sheet3!$B$52:$C$74,2,0)</f>
        <v>2</v>
      </c>
      <c r="H157">
        <f>VLOOKUP(Sheet1!I156,Sheet3!$B$5:$C$9,2,FALSE)</f>
        <v>4</v>
      </c>
      <c r="I157">
        <v>3</v>
      </c>
      <c r="K157">
        <f>Sheet1!K156</f>
        <v>1</v>
      </c>
      <c r="L157">
        <f>Sheet1!L156</f>
        <v>2</v>
      </c>
      <c r="M157" s="2" t="s">
        <v>788</v>
      </c>
      <c r="N157">
        <f>IF(ISNUMBER(SEARCH("습관적으로",Sheet1!$M156)),1,0)</f>
        <v>0</v>
      </c>
      <c r="O157">
        <f>IF(ISNUMBER(SEARCH("나에 대해 알리고 싶어서",Sheet1!$M156)),1,0)</f>
        <v>1</v>
      </c>
      <c r="P157">
        <f>IF(ISNUMBER(SEARCH("새로운 소식을 알리고 싶어서",Sheet1!$M156)),1,0)</f>
        <v>0</v>
      </c>
      <c r="Q157">
        <f>IF(ISNUMBER(SEARCH("주변 사람들과 관계 맺고 싶어서",Sheet1!$M156)),1,0)</f>
        <v>0</v>
      </c>
      <c r="R157">
        <f>IF(ISNUMBER(SEARCH("다른 사람들과 감정을 공유하고 싶어서",Sheet1!$M156)),1,0)</f>
        <v>1</v>
      </c>
      <c r="S157">
        <f>IF(ISNUMBER(SEARCH("재미있어서",Sheet1!$M156)),1,0)</f>
        <v>1</v>
      </c>
      <c r="T157">
        <f t="shared" si="17"/>
        <v>0</v>
      </c>
      <c r="V157" s="2" t="s">
        <v>788</v>
      </c>
      <c r="W157" t="s">
        <v>928</v>
      </c>
      <c r="X157">
        <f>IF(ISNUMBER(SEARCH("me2day 웹페이지",Sheet1!$N156)),1,0)</f>
        <v>0</v>
      </c>
      <c r="Y157">
        <f>IF(ISNUMBER(SEARCH("핸드폰",Sheet1!$N156)),1,0)</f>
        <v>1</v>
      </c>
      <c r="Z157">
        <f>IF(ISNUMBER(SEARCH("블로그",Sheet1!$N156)),1,0)</f>
        <v>0</v>
      </c>
      <c r="AA157">
        <f>IF(ISNUMBER(SEARCH("개인 포탈 서비스",Sheet1!$N156)),1,0)</f>
        <v>0</v>
      </c>
      <c r="AB157">
        <f>IF(ISNUMBER(SEARCH("me2day 어플리케이션",Sheet1!$N156)),1,0)</f>
        <v>1</v>
      </c>
      <c r="AC157">
        <f t="shared" si="13"/>
        <v>1</v>
      </c>
      <c r="AD157">
        <f>IF(Sheet1!O156="있다",1,2)</f>
        <v>1</v>
      </c>
      <c r="AE157">
        <f>Sheet1!P156</f>
        <v>7</v>
      </c>
      <c r="AF157" s="2" t="s">
        <v>825</v>
      </c>
      <c r="AH157">
        <f>IF(ISNUMBER(SEARCH("주변 사람들의 소식",Sheet1!$Q156)),1,0)</f>
        <v>1</v>
      </c>
      <c r="AI157">
        <f>IF(ISNUMBER(SEARCH("관심 분야에 대한 소식",Sheet1!$Q156)),1,0)</f>
        <v>1</v>
      </c>
      <c r="AJ157">
        <f>IF(ISNUMBER(SEARCH("관심 분야는 아니지만 사회적 이슈에 대한 소식",Sheet1!$Q156)),1,0)</f>
        <v>1</v>
      </c>
      <c r="AK157">
        <f>IF(ISNUMBER(SEARCH("업무와 관련된 소식",Sheet1!$Q156)),1,0)</f>
        <v>0</v>
      </c>
      <c r="AL157">
        <f t="shared" si="14"/>
        <v>0</v>
      </c>
      <c r="AM157">
        <f>Sheet1!R156</f>
        <v>5</v>
      </c>
      <c r="AN157" t="s">
        <v>876</v>
      </c>
      <c r="AP157">
        <f>IF(ISNUMBER(SEARCH("오프라인에서의 친구 관계와 같다",Sheet1!$S156)),1,0)</f>
        <v>0</v>
      </c>
      <c r="AQ157">
        <f>IF(ISNUMBER(SEARCH("오프라인에서의 친구와는 다르지만 친밀감을 나누는 관계이다",Sheet1!$S156)),1,0)</f>
        <v>1</v>
      </c>
      <c r="AR157">
        <f>IF(ISNUMBER(SEARCH("새로운 정보나 글을 주고 받는 관계이다",Sheet1!$S156)),1,0)</f>
        <v>1</v>
      </c>
      <c r="AS157">
        <f>IF(ISNUMBER(SEARCH("단지 친구 신청과 수락으로 이루어진 형식적인 관계이다",Sheet1!$S156)),1,0)</f>
        <v>0</v>
      </c>
      <c r="AT157">
        <f>IF(ISNUMBER(SEARCH("아무 관계도 아니다",Sheet1!$S156)),1,0)</f>
        <v>0</v>
      </c>
      <c r="AU157">
        <f t="shared" si="15"/>
        <v>0</v>
      </c>
      <c r="AV157" t="s">
        <v>877</v>
      </c>
      <c r="AX157">
        <f>IF(ISNUMBER(SEARCH("미투데이 서비스 이용은 정보를 얻기 위함이다",Sheet1!$T156)),1,0)</f>
        <v>1</v>
      </c>
      <c r="AY157">
        <f>IF(ISNUMBER(SEARCH("미투데이 서비스 이용은 오락을 추구하기 위함이다",Sheet1!$T156)),1,0)</f>
        <v>1</v>
      </c>
      <c r="AZ157">
        <f>IF(ISNUMBER(SEARCH("미투데이 서비스 이용은 대인관계 형성과 확충을 위함이다",Sheet1!$T156)),1,0)</f>
        <v>0</v>
      </c>
      <c r="BA157">
        <f>IF(ISNUMBER(SEARCH("미투데이 서비스 이용은  직장(혹은 특정 그룹) 내 커뮤니케이션을 위함이다",Sheet1!$T156)),1,0)</f>
        <v>0</v>
      </c>
      <c r="BB157">
        <f t="shared" si="16"/>
        <v>0</v>
      </c>
      <c r="BC157">
        <f>Sheet1!U156</f>
        <v>6</v>
      </c>
      <c r="BD157">
        <f>Sheet1!V156</f>
        <v>6</v>
      </c>
      <c r="BE157">
        <f>Sheet1!W156</f>
        <v>6</v>
      </c>
      <c r="BF157">
        <f>Sheet1!X156</f>
        <v>6</v>
      </c>
      <c r="BG157">
        <f>Sheet1!Y156</f>
        <v>6</v>
      </c>
      <c r="BH157">
        <f>Sheet1!Z156</f>
        <v>5</v>
      </c>
      <c r="BI157">
        <f>Sheet1!AA156</f>
        <v>6</v>
      </c>
      <c r="BJ157">
        <f>Sheet1!AB156</f>
        <v>7</v>
      </c>
      <c r="BK157">
        <f>Sheet1!AC156</f>
        <v>7</v>
      </c>
      <c r="BL157">
        <f>Sheet1!AD156</f>
        <v>5</v>
      </c>
      <c r="BM157">
        <f>Sheet1!AE156</f>
        <v>7</v>
      </c>
      <c r="BN157">
        <f>Sheet1!AF156</f>
        <v>7</v>
      </c>
      <c r="BO157">
        <f>Sheet1!AG156</f>
        <v>7</v>
      </c>
      <c r="BP157">
        <f>Sheet1!AH156</f>
        <v>7</v>
      </c>
      <c r="BQ157">
        <f>Sheet1!AI156</f>
        <v>7</v>
      </c>
      <c r="BR157">
        <f>Sheet1!AJ156</f>
        <v>5</v>
      </c>
      <c r="BS157">
        <f>Sheet1!AK156</f>
        <v>5</v>
      </c>
      <c r="BT157">
        <f>Sheet1!AL156</f>
        <v>6</v>
      </c>
      <c r="BU157">
        <f>Sheet1!AM156</f>
        <v>7</v>
      </c>
      <c r="BV157">
        <f>Sheet1!AN156</f>
        <v>1</v>
      </c>
      <c r="BW157">
        <f>Sheet1!AO156</f>
        <v>1</v>
      </c>
      <c r="BX157">
        <f>Sheet1!AP156</f>
        <v>6</v>
      </c>
      <c r="BY157">
        <f>Sheet1!AQ156</f>
        <v>7</v>
      </c>
      <c r="BZ157">
        <f>Sheet1!AR156</f>
        <v>7</v>
      </c>
      <c r="CA157">
        <f>Sheet1!AS156</f>
        <v>7</v>
      </c>
      <c r="CB157">
        <f>Sheet1!AT156</f>
        <v>7</v>
      </c>
      <c r="CC157">
        <f>Sheet1!AU156</f>
        <v>5</v>
      </c>
      <c r="CD157">
        <f>Sheet1!AV156</f>
        <v>5</v>
      </c>
      <c r="CE157">
        <f>Sheet1!AW156</f>
        <v>6</v>
      </c>
      <c r="CF157">
        <f>Sheet1!AX156</f>
        <v>2</v>
      </c>
      <c r="CG157">
        <f>Sheet1!AY156</f>
        <v>7</v>
      </c>
      <c r="CH157">
        <f>Sheet1!AZ156</f>
        <v>2</v>
      </c>
      <c r="CI157">
        <f>Sheet1!BA156</f>
        <v>7</v>
      </c>
      <c r="CJ157">
        <f>Sheet1!BB156</f>
        <v>7</v>
      </c>
      <c r="CK157">
        <f>Sheet1!BC156</f>
        <v>7</v>
      </c>
      <c r="CL157">
        <f>Sheet1!BD156</f>
        <v>7</v>
      </c>
      <c r="CM157">
        <f>Sheet1!BE156</f>
        <v>7</v>
      </c>
      <c r="CN157">
        <f>Sheet1!BF156</f>
        <v>7</v>
      </c>
      <c r="CO157">
        <f>Sheet1!BG156</f>
        <v>7</v>
      </c>
      <c r="CP157">
        <f>Sheet1!BH156</f>
        <v>7</v>
      </c>
      <c r="CQ157">
        <f>Sheet1!BI156</f>
        <v>7</v>
      </c>
      <c r="CR157">
        <f>Sheet1!BJ156</f>
        <v>7</v>
      </c>
      <c r="CS157">
        <f>Sheet1!BK156</f>
        <v>2</v>
      </c>
      <c r="CT157">
        <f>Sheet1!BL156</f>
        <v>2</v>
      </c>
    </row>
    <row r="158" spans="1:98">
      <c r="A158">
        <f>Sheet1!A157</f>
        <v>157</v>
      </c>
      <c r="B158" t="str">
        <f>Sheet1!B157</f>
        <v>9/30/2009 2:39:50</v>
      </c>
      <c r="C158" t="str">
        <f>Sheet1!E157</f>
        <v>eviltwin</v>
      </c>
      <c r="D158" t="str">
        <f t="shared" si="18"/>
        <v>eviltwin</v>
      </c>
      <c r="E158">
        <f>Sheet1!F157</f>
        <v>27</v>
      </c>
      <c r="F158">
        <f>VLOOKUP(Sheet1!G157,Sheet3!$B$1:$C$2,2,FALSE)</f>
        <v>2</v>
      </c>
      <c r="G158">
        <f>VLOOKUP(Sheet1!H157,Sheet3!$B$52:$C$74,2,0)</f>
        <v>6</v>
      </c>
      <c r="H158">
        <f>VLOOKUP(Sheet1!I157,Sheet3!$B$5:$C$9,2,FALSE)</f>
        <v>2</v>
      </c>
      <c r="I158">
        <v>4</v>
      </c>
      <c r="K158">
        <f>Sheet1!K157</f>
        <v>7</v>
      </c>
      <c r="L158">
        <f>Sheet1!L157</f>
        <v>20</v>
      </c>
      <c r="M158" s="2" t="s">
        <v>786</v>
      </c>
      <c r="N158">
        <f>IF(ISNUMBER(SEARCH("습관적으로",Sheet1!$M157)),1,0)</f>
        <v>1</v>
      </c>
      <c r="O158">
        <f>IF(ISNUMBER(SEARCH("나에 대해 알리고 싶어서",Sheet1!$M157)),1,0)</f>
        <v>0</v>
      </c>
      <c r="P158">
        <f>IF(ISNUMBER(SEARCH("새로운 소식을 알리고 싶어서",Sheet1!$M157)),1,0)</f>
        <v>1</v>
      </c>
      <c r="Q158">
        <f>IF(ISNUMBER(SEARCH("주변 사람들과 관계 맺고 싶어서",Sheet1!$M157)),1,0)</f>
        <v>0</v>
      </c>
      <c r="R158">
        <f>IF(ISNUMBER(SEARCH("다른 사람들과 감정을 공유하고 싶어서",Sheet1!$M157)),1,0)</f>
        <v>0</v>
      </c>
      <c r="S158">
        <f>IF(ISNUMBER(SEARCH("재미있어서",Sheet1!$M157)),1,0)</f>
        <v>0</v>
      </c>
      <c r="T158">
        <f t="shared" si="17"/>
        <v>0</v>
      </c>
      <c r="V158" s="2" t="s">
        <v>877</v>
      </c>
      <c r="X158">
        <f>IF(ISNUMBER(SEARCH("me2day 웹페이지",Sheet1!$N157)),1,0)</f>
        <v>1</v>
      </c>
      <c r="Y158">
        <f>IF(ISNUMBER(SEARCH("핸드폰",Sheet1!$N157)),1,0)</f>
        <v>1</v>
      </c>
      <c r="Z158">
        <f>IF(ISNUMBER(SEARCH("블로그",Sheet1!$N157)),1,0)</f>
        <v>0</v>
      </c>
      <c r="AA158">
        <f>IF(ISNUMBER(SEARCH("개인 포탈 서비스",Sheet1!$N157)),1,0)</f>
        <v>0</v>
      </c>
      <c r="AB158">
        <f>IF(ISNUMBER(SEARCH("me2day 어플리케이션",Sheet1!$N157)),1,0)</f>
        <v>0</v>
      </c>
      <c r="AC158">
        <f t="shared" si="13"/>
        <v>0</v>
      </c>
      <c r="AD158">
        <f>IF(Sheet1!O157="있다",1,2)</f>
        <v>1</v>
      </c>
      <c r="AE158">
        <f>Sheet1!P157</f>
        <v>3</v>
      </c>
      <c r="AF158" s="2">
        <v>3</v>
      </c>
      <c r="AH158">
        <f>IF(ISNUMBER(SEARCH("주변 사람들의 소식",Sheet1!$Q157)),1,0)</f>
        <v>0</v>
      </c>
      <c r="AI158">
        <f>IF(ISNUMBER(SEARCH("관심 분야에 대한 소식",Sheet1!$Q157)),1,0)</f>
        <v>0</v>
      </c>
      <c r="AJ158">
        <f>IF(ISNUMBER(SEARCH("관심 분야는 아니지만 사회적 이슈에 대한 소식",Sheet1!$Q157)),1,0)</f>
        <v>1</v>
      </c>
      <c r="AK158">
        <f>IF(ISNUMBER(SEARCH("업무와 관련된 소식",Sheet1!$Q157)),1,0)</f>
        <v>0</v>
      </c>
      <c r="AL158">
        <f t="shared" si="14"/>
        <v>0</v>
      </c>
      <c r="AM158">
        <f>Sheet1!R157</f>
        <v>5</v>
      </c>
      <c r="AN158">
        <v>3</v>
      </c>
      <c r="AP158">
        <f>IF(ISNUMBER(SEARCH("오프라인에서의 친구 관계와 같다",Sheet1!$S157)),1,0)</f>
        <v>0</v>
      </c>
      <c r="AQ158">
        <f>IF(ISNUMBER(SEARCH("오프라인에서의 친구와는 다르지만 친밀감을 나누는 관계이다",Sheet1!$S157)),1,0)</f>
        <v>0</v>
      </c>
      <c r="AR158">
        <f>IF(ISNUMBER(SEARCH("새로운 정보나 글을 주고 받는 관계이다",Sheet1!$S157)),1,0)</f>
        <v>1</v>
      </c>
      <c r="AS158">
        <f>IF(ISNUMBER(SEARCH("단지 친구 신청과 수락으로 이루어진 형식적인 관계이다",Sheet1!$S157)),1,0)</f>
        <v>0</v>
      </c>
      <c r="AT158">
        <f>IF(ISNUMBER(SEARCH("아무 관계도 아니다",Sheet1!$S157)),1,0)</f>
        <v>0</v>
      </c>
      <c r="AU158">
        <f t="shared" si="15"/>
        <v>0</v>
      </c>
      <c r="AV158">
        <v>2</v>
      </c>
      <c r="AX158">
        <f>IF(ISNUMBER(SEARCH("미투데이 서비스 이용은 정보를 얻기 위함이다",Sheet1!$T157)),1,0)</f>
        <v>0</v>
      </c>
      <c r="AY158">
        <f>IF(ISNUMBER(SEARCH("미투데이 서비스 이용은 오락을 추구하기 위함이다",Sheet1!$T157)),1,0)</f>
        <v>1</v>
      </c>
      <c r="AZ158">
        <f>IF(ISNUMBER(SEARCH("미투데이 서비스 이용은 대인관계 형성과 확충을 위함이다",Sheet1!$T157)),1,0)</f>
        <v>0</v>
      </c>
      <c r="BA158">
        <f>IF(ISNUMBER(SEARCH("미투데이 서비스 이용은  직장(혹은 특정 그룹) 내 커뮤니케이션을 위함이다",Sheet1!$T157)),1,0)</f>
        <v>0</v>
      </c>
      <c r="BB158">
        <f t="shared" si="16"/>
        <v>0</v>
      </c>
      <c r="BC158">
        <f>Sheet1!U157</f>
        <v>5</v>
      </c>
      <c r="BD158">
        <f>Sheet1!V157</f>
        <v>4</v>
      </c>
      <c r="BE158">
        <f>Sheet1!W157</f>
        <v>6</v>
      </c>
      <c r="BF158">
        <f>Sheet1!X157</f>
        <v>5</v>
      </c>
      <c r="BG158">
        <f>Sheet1!Y157</f>
        <v>5</v>
      </c>
      <c r="BH158">
        <f>Sheet1!Z157</f>
        <v>5</v>
      </c>
      <c r="BI158">
        <f>Sheet1!AA157</f>
        <v>6</v>
      </c>
      <c r="BJ158">
        <f>Sheet1!AB157</f>
        <v>5</v>
      </c>
      <c r="BK158">
        <f>Sheet1!AC157</f>
        <v>4</v>
      </c>
      <c r="BL158">
        <f>Sheet1!AD157</f>
        <v>3</v>
      </c>
      <c r="BM158">
        <f>Sheet1!AE157</f>
        <v>4</v>
      </c>
      <c r="BN158">
        <f>Sheet1!AF157</f>
        <v>5</v>
      </c>
      <c r="BO158">
        <f>Sheet1!AG157</f>
        <v>6</v>
      </c>
      <c r="BP158">
        <f>Sheet1!AH157</f>
        <v>7</v>
      </c>
      <c r="BQ158">
        <f>Sheet1!AI157</f>
        <v>4</v>
      </c>
      <c r="BR158">
        <f>Sheet1!AJ157</f>
        <v>4</v>
      </c>
      <c r="BS158">
        <f>Sheet1!AK157</f>
        <v>6</v>
      </c>
      <c r="BT158">
        <f>Sheet1!AL157</f>
        <v>4</v>
      </c>
      <c r="BU158">
        <f>Sheet1!AM157</f>
        <v>5</v>
      </c>
      <c r="BV158">
        <f>Sheet1!AN157</f>
        <v>1</v>
      </c>
      <c r="BW158">
        <f>Sheet1!AO157</f>
        <v>5</v>
      </c>
      <c r="BX158">
        <f>Sheet1!AP157</f>
        <v>7</v>
      </c>
      <c r="BY158">
        <f>Sheet1!AQ157</f>
        <v>1</v>
      </c>
      <c r="BZ158">
        <f>Sheet1!AR157</f>
        <v>5</v>
      </c>
      <c r="CA158">
        <f>Sheet1!AS157</f>
        <v>4</v>
      </c>
      <c r="CB158">
        <f>Sheet1!AT157</f>
        <v>4</v>
      </c>
      <c r="CC158">
        <f>Sheet1!AU157</f>
        <v>7</v>
      </c>
      <c r="CD158">
        <f>Sheet1!AV157</f>
        <v>7</v>
      </c>
      <c r="CE158">
        <f>Sheet1!AW157</f>
        <v>7</v>
      </c>
      <c r="CF158">
        <f>Sheet1!AX157</f>
        <v>6</v>
      </c>
      <c r="CG158">
        <f>Sheet1!AY157</f>
        <v>2</v>
      </c>
      <c r="CH158">
        <f>Sheet1!AZ157</f>
        <v>7</v>
      </c>
      <c r="CI158">
        <f>Sheet1!BA157</f>
        <v>4</v>
      </c>
      <c r="CJ158">
        <f>Sheet1!BB157</f>
        <v>4</v>
      </c>
      <c r="CK158">
        <f>Sheet1!BC157</f>
        <v>3</v>
      </c>
      <c r="CL158">
        <f>Sheet1!BD157</f>
        <v>5</v>
      </c>
      <c r="CM158">
        <f>Sheet1!BE157</f>
        <v>3</v>
      </c>
      <c r="CN158">
        <f>Sheet1!BF157</f>
        <v>5</v>
      </c>
      <c r="CO158">
        <f>Sheet1!BG157</f>
        <v>6</v>
      </c>
      <c r="CP158">
        <f>Sheet1!BH157</f>
        <v>3</v>
      </c>
      <c r="CQ158">
        <f>Sheet1!BI157</f>
        <v>4</v>
      </c>
      <c r="CR158">
        <f>Sheet1!BJ157</f>
        <v>3</v>
      </c>
      <c r="CS158">
        <f>Sheet1!BK157</f>
        <v>2</v>
      </c>
      <c r="CT158">
        <f>Sheet1!BL157</f>
        <v>4</v>
      </c>
    </row>
    <row r="159" spans="1:98">
      <c r="A159">
        <f>Sheet1!A158</f>
        <v>158</v>
      </c>
      <c r="B159" t="str">
        <f>Sheet1!B158</f>
        <v>9/30/2009 3:13:01</v>
      </c>
      <c r="C159" t="str">
        <f>Sheet1!E158</f>
        <v>euan</v>
      </c>
      <c r="D159" t="str">
        <f t="shared" si="18"/>
        <v>euan</v>
      </c>
      <c r="E159">
        <f>Sheet1!F158</f>
        <v>24</v>
      </c>
      <c r="F159">
        <f>VLOOKUP(Sheet1!G158,Sheet3!$B$1:$C$2,2,FALSE)</f>
        <v>1</v>
      </c>
      <c r="G159">
        <f>VLOOKUP(Sheet1!H158,Sheet3!$B$52:$C$74,2,0)</f>
        <v>2</v>
      </c>
      <c r="H159">
        <f>VLOOKUP(Sheet1!I158,Sheet3!$B$5:$C$9,2,FALSE)</f>
        <v>3</v>
      </c>
      <c r="I159">
        <v>1</v>
      </c>
      <c r="K159">
        <f>Sheet1!K158</f>
        <v>5</v>
      </c>
      <c r="L159">
        <f>Sheet1!L158</f>
        <v>10</v>
      </c>
      <c r="M159" s="2" t="s">
        <v>810</v>
      </c>
      <c r="N159">
        <f>IF(ISNUMBER(SEARCH("습관적으로",Sheet1!$M158)),1,0)</f>
        <v>1</v>
      </c>
      <c r="O159">
        <f>IF(ISNUMBER(SEARCH("나에 대해 알리고 싶어서",Sheet1!$M158)),1,0)</f>
        <v>1</v>
      </c>
      <c r="P159">
        <f>IF(ISNUMBER(SEARCH("새로운 소식을 알리고 싶어서",Sheet1!$M158)),1,0)</f>
        <v>0</v>
      </c>
      <c r="Q159">
        <f>IF(ISNUMBER(SEARCH("주변 사람들과 관계 맺고 싶어서",Sheet1!$M158)),1,0)</f>
        <v>0</v>
      </c>
      <c r="R159">
        <f>IF(ISNUMBER(SEARCH("다른 사람들과 감정을 공유하고 싶어서",Sheet1!$M158)),1,0)</f>
        <v>1</v>
      </c>
      <c r="S159">
        <f>IF(ISNUMBER(SEARCH("재미있어서",Sheet1!$M158)),1,0)</f>
        <v>1</v>
      </c>
      <c r="T159">
        <f t="shared" si="17"/>
        <v>0</v>
      </c>
      <c r="V159" s="2" t="s">
        <v>877</v>
      </c>
      <c r="X159">
        <f>IF(ISNUMBER(SEARCH("me2day 웹페이지",Sheet1!$N158)),1,0)</f>
        <v>1</v>
      </c>
      <c r="Y159">
        <f>IF(ISNUMBER(SEARCH("핸드폰",Sheet1!$N158)),1,0)</f>
        <v>1</v>
      </c>
      <c r="Z159">
        <f>IF(ISNUMBER(SEARCH("블로그",Sheet1!$N158)),1,0)</f>
        <v>0</v>
      </c>
      <c r="AA159">
        <f>IF(ISNUMBER(SEARCH("개인 포탈 서비스",Sheet1!$N158)),1,0)</f>
        <v>0</v>
      </c>
      <c r="AB159">
        <f>IF(ISNUMBER(SEARCH("me2day 어플리케이션",Sheet1!$N158)),1,0)</f>
        <v>0</v>
      </c>
      <c r="AC159">
        <f t="shared" si="13"/>
        <v>0</v>
      </c>
      <c r="AD159">
        <f>IF(Sheet1!O158="있다",1,2)</f>
        <v>1</v>
      </c>
      <c r="AE159">
        <f>Sheet1!P158</f>
        <v>6</v>
      </c>
      <c r="AF159" s="2" t="s">
        <v>877</v>
      </c>
      <c r="AH159">
        <f>IF(ISNUMBER(SEARCH("주변 사람들의 소식",Sheet1!$Q158)),1,0)</f>
        <v>1</v>
      </c>
      <c r="AI159">
        <f>IF(ISNUMBER(SEARCH("관심 분야에 대한 소식",Sheet1!$Q158)),1,0)</f>
        <v>1</v>
      </c>
      <c r="AJ159">
        <f>IF(ISNUMBER(SEARCH("관심 분야는 아니지만 사회적 이슈에 대한 소식",Sheet1!$Q158)),1,0)</f>
        <v>0</v>
      </c>
      <c r="AK159">
        <f>IF(ISNUMBER(SEARCH("업무와 관련된 소식",Sheet1!$Q158)),1,0)</f>
        <v>0</v>
      </c>
      <c r="AL159">
        <f t="shared" si="14"/>
        <v>0</v>
      </c>
      <c r="AM159">
        <f>Sheet1!R158</f>
        <v>6</v>
      </c>
      <c r="AN159">
        <v>2</v>
      </c>
      <c r="AP159">
        <f>IF(ISNUMBER(SEARCH("오프라인에서의 친구 관계와 같다",Sheet1!$S158)),1,0)</f>
        <v>0</v>
      </c>
      <c r="AQ159">
        <f>IF(ISNUMBER(SEARCH("오프라인에서의 친구와는 다르지만 친밀감을 나누는 관계이다",Sheet1!$S158)),1,0)</f>
        <v>1</v>
      </c>
      <c r="AR159">
        <f>IF(ISNUMBER(SEARCH("새로운 정보나 글을 주고 받는 관계이다",Sheet1!$S158)),1,0)</f>
        <v>0</v>
      </c>
      <c r="AS159">
        <f>IF(ISNUMBER(SEARCH("단지 친구 신청과 수락으로 이루어진 형식적인 관계이다",Sheet1!$S158)),1,0)</f>
        <v>0</v>
      </c>
      <c r="AT159">
        <f>IF(ISNUMBER(SEARCH("아무 관계도 아니다",Sheet1!$S158)),1,0)</f>
        <v>0</v>
      </c>
      <c r="AU159">
        <f t="shared" si="15"/>
        <v>0</v>
      </c>
      <c r="AV159">
        <v>2</v>
      </c>
      <c r="AX159">
        <f>IF(ISNUMBER(SEARCH("미투데이 서비스 이용은 정보를 얻기 위함이다",Sheet1!$T158)),1,0)</f>
        <v>0</v>
      </c>
      <c r="AY159">
        <f>IF(ISNUMBER(SEARCH("미투데이 서비스 이용은 오락을 추구하기 위함이다",Sheet1!$T158)),1,0)</f>
        <v>1</v>
      </c>
      <c r="AZ159">
        <f>IF(ISNUMBER(SEARCH("미투데이 서비스 이용은 대인관계 형성과 확충을 위함이다",Sheet1!$T158)),1,0)</f>
        <v>0</v>
      </c>
      <c r="BA159">
        <f>IF(ISNUMBER(SEARCH("미투데이 서비스 이용은  직장(혹은 특정 그룹) 내 커뮤니케이션을 위함이다",Sheet1!$T158)),1,0)</f>
        <v>0</v>
      </c>
      <c r="BB159">
        <f t="shared" si="16"/>
        <v>0</v>
      </c>
      <c r="BC159">
        <f>Sheet1!U158</f>
        <v>6</v>
      </c>
      <c r="BD159">
        <f>Sheet1!V158</f>
        <v>6</v>
      </c>
      <c r="BE159">
        <f>Sheet1!W158</f>
        <v>6</v>
      </c>
      <c r="BF159">
        <f>Sheet1!X158</f>
        <v>6</v>
      </c>
      <c r="BG159">
        <f>Sheet1!Y158</f>
        <v>6</v>
      </c>
      <c r="BH159">
        <f>Sheet1!Z158</f>
        <v>6</v>
      </c>
      <c r="BI159">
        <f>Sheet1!AA158</f>
        <v>3</v>
      </c>
      <c r="BJ159">
        <f>Sheet1!AB158</f>
        <v>2</v>
      </c>
      <c r="BK159">
        <f>Sheet1!AC158</f>
        <v>5</v>
      </c>
      <c r="BL159">
        <f>Sheet1!AD158</f>
        <v>5</v>
      </c>
      <c r="BM159">
        <f>Sheet1!AE158</f>
        <v>6</v>
      </c>
      <c r="BN159">
        <f>Sheet1!AF158</f>
        <v>6</v>
      </c>
      <c r="BO159">
        <f>Sheet1!AG158</f>
        <v>6</v>
      </c>
      <c r="BP159">
        <f>Sheet1!AH158</f>
        <v>6</v>
      </c>
      <c r="BQ159">
        <f>Sheet1!AI158</f>
        <v>6</v>
      </c>
      <c r="BR159">
        <f>Sheet1!AJ158</f>
        <v>7</v>
      </c>
      <c r="BS159">
        <f>Sheet1!AK158</f>
        <v>7</v>
      </c>
      <c r="BT159">
        <f>Sheet1!AL158</f>
        <v>7</v>
      </c>
      <c r="BU159">
        <f>Sheet1!AM158</f>
        <v>5</v>
      </c>
      <c r="BV159">
        <f>Sheet1!AN158</f>
        <v>2</v>
      </c>
      <c r="BW159">
        <f>Sheet1!AO158</f>
        <v>6</v>
      </c>
      <c r="BX159">
        <f>Sheet1!AP158</f>
        <v>5</v>
      </c>
      <c r="BY159">
        <f>Sheet1!AQ158</f>
        <v>6</v>
      </c>
      <c r="BZ159">
        <f>Sheet1!AR158</f>
        <v>5</v>
      </c>
      <c r="CA159">
        <f>Sheet1!AS158</f>
        <v>6</v>
      </c>
      <c r="CB159">
        <f>Sheet1!AT158</f>
        <v>6</v>
      </c>
      <c r="CC159">
        <f>Sheet1!AU158</f>
        <v>6</v>
      </c>
      <c r="CD159">
        <f>Sheet1!AV158</f>
        <v>7</v>
      </c>
      <c r="CE159">
        <f>Sheet1!AW158</f>
        <v>7</v>
      </c>
      <c r="CF159">
        <f>Sheet1!AX158</f>
        <v>5</v>
      </c>
      <c r="CG159">
        <f>Sheet1!AY158</f>
        <v>3</v>
      </c>
      <c r="CH159">
        <f>Sheet1!AZ158</f>
        <v>6</v>
      </c>
      <c r="CI159">
        <f>Sheet1!BA158</f>
        <v>2</v>
      </c>
      <c r="CJ159">
        <f>Sheet1!BB158</f>
        <v>6</v>
      </c>
      <c r="CK159">
        <f>Sheet1!BC158</f>
        <v>5</v>
      </c>
      <c r="CL159">
        <f>Sheet1!BD158</f>
        <v>4</v>
      </c>
      <c r="CM159">
        <f>Sheet1!BE158</f>
        <v>4</v>
      </c>
      <c r="CN159">
        <f>Sheet1!BF158</f>
        <v>4</v>
      </c>
      <c r="CO159">
        <f>Sheet1!BG158</f>
        <v>7</v>
      </c>
      <c r="CP159">
        <f>Sheet1!BH158</f>
        <v>6</v>
      </c>
      <c r="CQ159">
        <f>Sheet1!BI158</f>
        <v>7</v>
      </c>
      <c r="CR159">
        <f>Sheet1!BJ158</f>
        <v>6</v>
      </c>
      <c r="CS159">
        <f>Sheet1!BK158</f>
        <v>3</v>
      </c>
      <c r="CT159">
        <f>Sheet1!BL158</f>
        <v>4</v>
      </c>
    </row>
    <row r="160" spans="1:98">
      <c r="A160">
        <f>Sheet1!A159</f>
        <v>159</v>
      </c>
      <c r="B160" t="str">
        <f>Sheet1!B159</f>
        <v>9/30/2009 4:38:34</v>
      </c>
      <c r="C160" t="str">
        <f>Sheet1!E159</f>
        <v>dobedo</v>
      </c>
      <c r="D160" t="str">
        <f t="shared" si="18"/>
        <v>dobedo</v>
      </c>
      <c r="E160">
        <f>Sheet1!F159</f>
        <v>33</v>
      </c>
      <c r="F160">
        <f>VLOOKUP(Sheet1!G159,Sheet3!$B$1:$C$2,2,FALSE)</f>
        <v>2</v>
      </c>
      <c r="G160">
        <f>VLOOKUP(Sheet1!H159,Sheet3!$B$52:$C$74,2,0)</f>
        <v>7</v>
      </c>
      <c r="H160">
        <f>VLOOKUP(Sheet1!I159,Sheet3!$B$5:$C$9,2,FALSE)</f>
        <v>5</v>
      </c>
      <c r="I160">
        <v>3</v>
      </c>
      <c r="K160">
        <f>Sheet1!K159</f>
        <v>2</v>
      </c>
      <c r="L160">
        <f>Sheet1!L159</f>
        <v>6</v>
      </c>
      <c r="M160" s="2">
        <v>7</v>
      </c>
      <c r="N160">
        <f>IF(ISNUMBER(SEARCH("습관적으로",Sheet1!$M159)),1,0)</f>
        <v>0</v>
      </c>
      <c r="O160">
        <f>IF(ISNUMBER(SEARCH("나에 대해 알리고 싶어서",Sheet1!$M159)),1,0)</f>
        <v>0</v>
      </c>
      <c r="P160">
        <f>IF(ISNUMBER(SEARCH("새로운 소식을 알리고 싶어서",Sheet1!$M159)),1,0)</f>
        <v>0</v>
      </c>
      <c r="Q160">
        <f>IF(ISNUMBER(SEARCH("주변 사람들과 관계 맺고 싶어서",Sheet1!$M159)),1,0)</f>
        <v>0</v>
      </c>
      <c r="R160">
        <f>IF(ISNUMBER(SEARCH("다른 사람들과 감정을 공유하고 싶어서",Sheet1!$M159)),1,0)</f>
        <v>0</v>
      </c>
      <c r="S160">
        <f>IF(ISNUMBER(SEARCH("재미있어서",Sheet1!$M159)),1,0)</f>
        <v>0</v>
      </c>
      <c r="T160">
        <f t="shared" si="17"/>
        <v>1</v>
      </c>
      <c r="U160" t="s">
        <v>583</v>
      </c>
      <c r="V160" s="2">
        <v>1</v>
      </c>
      <c r="X160">
        <f>IF(ISNUMBER(SEARCH("me2day 웹페이지",Sheet1!$N159)),1,0)</f>
        <v>1</v>
      </c>
      <c r="Y160">
        <f>IF(ISNUMBER(SEARCH("핸드폰",Sheet1!$N159)),1,0)</f>
        <v>0</v>
      </c>
      <c r="Z160">
        <f>IF(ISNUMBER(SEARCH("블로그",Sheet1!$N159)),1,0)</f>
        <v>0</v>
      </c>
      <c r="AA160">
        <f>IF(ISNUMBER(SEARCH("개인 포탈 서비스",Sheet1!$N159)),1,0)</f>
        <v>0</v>
      </c>
      <c r="AB160">
        <f>IF(ISNUMBER(SEARCH("me2day 어플리케이션",Sheet1!$N159)),1,0)</f>
        <v>0</v>
      </c>
      <c r="AC160">
        <f t="shared" si="13"/>
        <v>0</v>
      </c>
      <c r="AD160">
        <f>IF(Sheet1!O159="있다",1,2)</f>
        <v>1</v>
      </c>
      <c r="AE160">
        <f>Sheet1!P159</f>
        <v>7</v>
      </c>
      <c r="AF160" s="2" t="s">
        <v>877</v>
      </c>
      <c r="AH160">
        <f>IF(ISNUMBER(SEARCH("주변 사람들의 소식",Sheet1!$Q159)),1,0)</f>
        <v>1</v>
      </c>
      <c r="AI160">
        <f>IF(ISNUMBER(SEARCH("관심 분야에 대한 소식",Sheet1!$Q159)),1,0)</f>
        <v>1</v>
      </c>
      <c r="AJ160">
        <f>IF(ISNUMBER(SEARCH("관심 분야는 아니지만 사회적 이슈에 대한 소식",Sheet1!$Q159)),1,0)</f>
        <v>0</v>
      </c>
      <c r="AK160">
        <f>IF(ISNUMBER(SEARCH("업무와 관련된 소식",Sheet1!$Q159)),1,0)</f>
        <v>0</v>
      </c>
      <c r="AL160">
        <f t="shared" si="14"/>
        <v>0</v>
      </c>
      <c r="AM160">
        <f>Sheet1!R159</f>
        <v>5</v>
      </c>
      <c r="AN160" t="s">
        <v>876</v>
      </c>
      <c r="AP160">
        <f>IF(ISNUMBER(SEARCH("오프라인에서의 친구 관계와 같다",Sheet1!$S159)),1,0)</f>
        <v>0</v>
      </c>
      <c r="AQ160">
        <f>IF(ISNUMBER(SEARCH("오프라인에서의 친구와는 다르지만 친밀감을 나누는 관계이다",Sheet1!$S159)),1,0)</f>
        <v>1</v>
      </c>
      <c r="AR160">
        <f>IF(ISNUMBER(SEARCH("새로운 정보나 글을 주고 받는 관계이다",Sheet1!$S159)),1,0)</f>
        <v>1</v>
      </c>
      <c r="AS160">
        <f>IF(ISNUMBER(SEARCH("단지 친구 신청과 수락으로 이루어진 형식적인 관계이다",Sheet1!$S159)),1,0)</f>
        <v>0</v>
      </c>
      <c r="AT160">
        <f>IF(ISNUMBER(SEARCH("아무 관계도 아니다",Sheet1!$S159)),1,0)</f>
        <v>0</v>
      </c>
      <c r="AU160">
        <f t="shared" si="15"/>
        <v>0</v>
      </c>
      <c r="AV160" t="s">
        <v>786</v>
      </c>
      <c r="AX160">
        <f>IF(ISNUMBER(SEARCH("미투데이 서비스 이용은 정보를 얻기 위함이다",Sheet1!$T159)),1,0)</f>
        <v>1</v>
      </c>
      <c r="AY160">
        <f>IF(ISNUMBER(SEARCH("미투데이 서비스 이용은 오락을 추구하기 위함이다",Sheet1!$T159)),1,0)</f>
        <v>0</v>
      </c>
      <c r="AZ160">
        <f>IF(ISNUMBER(SEARCH("미투데이 서비스 이용은 대인관계 형성과 확충을 위함이다",Sheet1!$T159)),1,0)</f>
        <v>1</v>
      </c>
      <c r="BA160">
        <f>IF(ISNUMBER(SEARCH("미투데이 서비스 이용은  직장(혹은 특정 그룹) 내 커뮤니케이션을 위함이다",Sheet1!$T159)),1,0)</f>
        <v>0</v>
      </c>
      <c r="BB160">
        <f t="shared" si="16"/>
        <v>0</v>
      </c>
      <c r="BC160">
        <f>Sheet1!U159</f>
        <v>4</v>
      </c>
      <c r="BD160">
        <f>Sheet1!V159</f>
        <v>4</v>
      </c>
      <c r="BE160">
        <f>Sheet1!W159</f>
        <v>5</v>
      </c>
      <c r="BF160">
        <f>Sheet1!X159</f>
        <v>5</v>
      </c>
      <c r="BG160">
        <f>Sheet1!Y159</f>
        <v>5</v>
      </c>
      <c r="BH160">
        <f>Sheet1!Z159</f>
        <v>5</v>
      </c>
      <c r="BI160">
        <f>Sheet1!AA159</f>
        <v>2</v>
      </c>
      <c r="BJ160">
        <f>Sheet1!AB159</f>
        <v>2</v>
      </c>
      <c r="BK160">
        <f>Sheet1!AC159</f>
        <v>2</v>
      </c>
      <c r="BL160">
        <f>Sheet1!AD159</f>
        <v>4</v>
      </c>
      <c r="BM160">
        <f>Sheet1!AE159</f>
        <v>5</v>
      </c>
      <c r="BN160">
        <f>Sheet1!AF159</f>
        <v>5</v>
      </c>
      <c r="BO160">
        <f>Sheet1!AG159</f>
        <v>5</v>
      </c>
      <c r="BP160">
        <f>Sheet1!AH159</f>
        <v>6</v>
      </c>
      <c r="BQ160">
        <f>Sheet1!AI159</f>
        <v>6</v>
      </c>
      <c r="BR160">
        <f>Sheet1!AJ159</f>
        <v>6</v>
      </c>
      <c r="BS160">
        <f>Sheet1!AK159</f>
        <v>6</v>
      </c>
      <c r="BT160">
        <f>Sheet1!AL159</f>
        <v>6</v>
      </c>
      <c r="BU160">
        <f>Sheet1!AM159</f>
        <v>5</v>
      </c>
      <c r="BV160">
        <f>Sheet1!AN159</f>
        <v>4</v>
      </c>
      <c r="BW160">
        <f>Sheet1!AO159</f>
        <v>4</v>
      </c>
      <c r="BX160">
        <f>Sheet1!AP159</f>
        <v>5</v>
      </c>
      <c r="BY160">
        <f>Sheet1!AQ159</f>
        <v>3</v>
      </c>
      <c r="BZ160">
        <f>Sheet1!AR159</f>
        <v>6</v>
      </c>
      <c r="CA160">
        <f>Sheet1!AS159</f>
        <v>6</v>
      </c>
      <c r="CB160">
        <f>Sheet1!AT159</f>
        <v>5</v>
      </c>
      <c r="CC160">
        <f>Sheet1!AU159</f>
        <v>4</v>
      </c>
      <c r="CD160">
        <f>Sheet1!AV159</f>
        <v>6</v>
      </c>
      <c r="CE160">
        <f>Sheet1!AW159</f>
        <v>6</v>
      </c>
      <c r="CF160">
        <f>Sheet1!AX159</f>
        <v>4</v>
      </c>
      <c r="CG160">
        <f>Sheet1!AY159</f>
        <v>4</v>
      </c>
      <c r="CH160">
        <f>Sheet1!AZ159</f>
        <v>3</v>
      </c>
      <c r="CI160">
        <f>Sheet1!BA159</f>
        <v>5</v>
      </c>
      <c r="CJ160">
        <f>Sheet1!BB159</f>
        <v>6</v>
      </c>
      <c r="CK160">
        <f>Sheet1!BC159</f>
        <v>5</v>
      </c>
      <c r="CL160">
        <f>Sheet1!BD159</f>
        <v>6</v>
      </c>
      <c r="CM160">
        <f>Sheet1!BE159</f>
        <v>5</v>
      </c>
      <c r="CN160">
        <f>Sheet1!BF159</f>
        <v>6</v>
      </c>
      <c r="CO160">
        <f>Sheet1!BG159</f>
        <v>6</v>
      </c>
      <c r="CP160">
        <f>Sheet1!BH159</f>
        <v>5</v>
      </c>
      <c r="CQ160">
        <f>Sheet1!BI159</f>
        <v>5</v>
      </c>
      <c r="CR160">
        <f>Sheet1!BJ159</f>
        <v>4</v>
      </c>
      <c r="CS160">
        <f>Sheet1!BK159</f>
        <v>2</v>
      </c>
      <c r="CT160">
        <f>Sheet1!BL159</f>
        <v>2</v>
      </c>
    </row>
    <row r="161" spans="1:98">
      <c r="A161">
        <f>Sheet1!A160</f>
        <v>160</v>
      </c>
      <c r="B161" t="str">
        <f>Sheet1!B160</f>
        <v>9/30/2009 7:07:14</v>
      </c>
      <c r="C161" t="str">
        <f>Sheet1!E160</f>
        <v>seira</v>
      </c>
      <c r="D161" t="str">
        <f t="shared" si="18"/>
        <v>seira</v>
      </c>
      <c r="E161">
        <f>Sheet1!F160</f>
        <v>26</v>
      </c>
      <c r="F161">
        <f>VLOOKUP(Sheet1!G160,Sheet3!$B$1:$C$2,2,FALSE)</f>
        <v>1</v>
      </c>
      <c r="G161">
        <f>VLOOKUP(Sheet1!H160,Sheet3!$B$52:$C$74,2,0)</f>
        <v>6</v>
      </c>
      <c r="H161">
        <f>VLOOKUP(Sheet1!I160,Sheet3!$B$5:$C$9,2,FALSE)</f>
        <v>5</v>
      </c>
      <c r="I161">
        <v>4</v>
      </c>
      <c r="K161">
        <f>Sheet1!K160</f>
        <v>5</v>
      </c>
      <c r="L161">
        <f>Sheet1!L160</f>
        <v>4</v>
      </c>
      <c r="M161" s="2" t="s">
        <v>811</v>
      </c>
      <c r="N161">
        <f>IF(ISNUMBER(SEARCH("습관적으로",Sheet1!$M160)),1,0)</f>
        <v>1</v>
      </c>
      <c r="O161">
        <f>IF(ISNUMBER(SEARCH("나에 대해 알리고 싶어서",Sheet1!$M160)),1,0)</f>
        <v>0</v>
      </c>
      <c r="P161">
        <f>IF(ISNUMBER(SEARCH("새로운 소식을 알리고 싶어서",Sheet1!$M160)),1,0)</f>
        <v>1</v>
      </c>
      <c r="Q161">
        <f>IF(ISNUMBER(SEARCH("주변 사람들과 관계 맺고 싶어서",Sheet1!$M160)),1,0)</f>
        <v>0</v>
      </c>
      <c r="R161">
        <f>IF(ISNUMBER(SEARCH("다른 사람들과 감정을 공유하고 싶어서",Sheet1!$M160)),1,0)</f>
        <v>1</v>
      </c>
      <c r="S161">
        <f>IF(ISNUMBER(SEARCH("재미있어서",Sheet1!$M160)),1,0)</f>
        <v>1</v>
      </c>
      <c r="T161">
        <f t="shared" si="17"/>
        <v>0</v>
      </c>
      <c r="V161" s="2" t="s">
        <v>780</v>
      </c>
      <c r="W161" t="s">
        <v>929</v>
      </c>
      <c r="X161">
        <f>IF(ISNUMBER(SEARCH("me2day 웹페이지",Sheet1!$N160)),1,0)</f>
        <v>1</v>
      </c>
      <c r="Y161">
        <f>IF(ISNUMBER(SEARCH("핸드폰",Sheet1!$N160)),1,0)</f>
        <v>1</v>
      </c>
      <c r="Z161">
        <f>IF(ISNUMBER(SEARCH("블로그",Sheet1!$N160)),1,0)</f>
        <v>0</v>
      </c>
      <c r="AA161">
        <f>IF(ISNUMBER(SEARCH("개인 포탈 서비스",Sheet1!$N160)),1,0)</f>
        <v>0</v>
      </c>
      <c r="AB161">
        <f>IF(ISNUMBER(SEARCH("me2day 어플리케이션",Sheet1!$N160)),1,0)</f>
        <v>0</v>
      </c>
      <c r="AC161">
        <f t="shared" si="13"/>
        <v>1</v>
      </c>
      <c r="AD161">
        <f>IF(Sheet1!O160="있다",1,2)</f>
        <v>1</v>
      </c>
      <c r="AE161">
        <f>Sheet1!P160</f>
        <v>5</v>
      </c>
      <c r="AF161" s="2" t="s">
        <v>825</v>
      </c>
      <c r="AH161">
        <f>IF(ISNUMBER(SEARCH("주변 사람들의 소식",Sheet1!$Q160)),1,0)</f>
        <v>1</v>
      </c>
      <c r="AI161">
        <f>IF(ISNUMBER(SEARCH("관심 분야에 대한 소식",Sheet1!$Q160)),1,0)</f>
        <v>1</v>
      </c>
      <c r="AJ161">
        <f>IF(ISNUMBER(SEARCH("관심 분야는 아니지만 사회적 이슈에 대한 소식",Sheet1!$Q160)),1,0)</f>
        <v>1</v>
      </c>
      <c r="AK161">
        <f>IF(ISNUMBER(SEARCH("업무와 관련된 소식",Sheet1!$Q160)),1,0)</f>
        <v>0</v>
      </c>
      <c r="AL161">
        <f t="shared" si="14"/>
        <v>0</v>
      </c>
      <c r="AM161">
        <f>Sheet1!R160</f>
        <v>5</v>
      </c>
      <c r="AN161" t="s">
        <v>880</v>
      </c>
      <c r="AP161">
        <f>IF(ISNUMBER(SEARCH("오프라인에서의 친구 관계와 같다",Sheet1!$S160)),1,0)</f>
        <v>1</v>
      </c>
      <c r="AQ161">
        <f>IF(ISNUMBER(SEARCH("오프라인에서의 친구와는 다르지만 친밀감을 나누는 관계이다",Sheet1!$S160)),1,0)</f>
        <v>1</v>
      </c>
      <c r="AR161">
        <f>IF(ISNUMBER(SEARCH("새로운 정보나 글을 주고 받는 관계이다",Sheet1!$S160)),1,0)</f>
        <v>0</v>
      </c>
      <c r="AS161">
        <f>IF(ISNUMBER(SEARCH("단지 친구 신청과 수락으로 이루어진 형식적인 관계이다",Sheet1!$S160)),1,0)</f>
        <v>1</v>
      </c>
      <c r="AT161">
        <f>IF(ISNUMBER(SEARCH("아무 관계도 아니다",Sheet1!$S160)),1,0)</f>
        <v>0</v>
      </c>
      <c r="AU161">
        <f t="shared" si="15"/>
        <v>0</v>
      </c>
      <c r="AV161" t="s">
        <v>797</v>
      </c>
      <c r="AX161">
        <f>IF(ISNUMBER(SEARCH("미투데이 서비스 이용은 정보를 얻기 위함이다",Sheet1!$T160)),1,0)</f>
        <v>0</v>
      </c>
      <c r="AY161">
        <f>IF(ISNUMBER(SEARCH("미투데이 서비스 이용은 오락을 추구하기 위함이다",Sheet1!$T160)),1,0)</f>
        <v>0</v>
      </c>
      <c r="AZ161">
        <f>IF(ISNUMBER(SEARCH("미투데이 서비스 이용은 대인관계 형성과 확충을 위함이다",Sheet1!$T160)),1,0)</f>
        <v>1</v>
      </c>
      <c r="BA161">
        <f>IF(ISNUMBER(SEARCH("미투데이 서비스 이용은  직장(혹은 특정 그룹) 내 커뮤니케이션을 위함이다",Sheet1!$T160)),1,0)</f>
        <v>1</v>
      </c>
      <c r="BB161">
        <f t="shared" si="16"/>
        <v>0</v>
      </c>
      <c r="BC161">
        <f>Sheet1!U160</f>
        <v>2</v>
      </c>
      <c r="BD161">
        <f>Sheet1!V160</f>
        <v>2</v>
      </c>
      <c r="BE161">
        <f>Sheet1!W160</f>
        <v>3</v>
      </c>
      <c r="BF161">
        <f>Sheet1!X160</f>
        <v>4</v>
      </c>
      <c r="BG161">
        <f>Sheet1!Y160</f>
        <v>1</v>
      </c>
      <c r="BH161">
        <f>Sheet1!Z160</f>
        <v>6</v>
      </c>
      <c r="BI161">
        <f>Sheet1!AA160</f>
        <v>3</v>
      </c>
      <c r="BJ161">
        <f>Sheet1!AB160</f>
        <v>2</v>
      </c>
      <c r="BK161">
        <f>Sheet1!AC160</f>
        <v>4</v>
      </c>
      <c r="BL161">
        <f>Sheet1!AD160</f>
        <v>3</v>
      </c>
      <c r="BM161">
        <f>Sheet1!AE160</f>
        <v>4</v>
      </c>
      <c r="BN161">
        <f>Sheet1!AF160</f>
        <v>4</v>
      </c>
      <c r="BO161">
        <f>Sheet1!AG160</f>
        <v>4</v>
      </c>
      <c r="BP161">
        <f>Sheet1!AH160</f>
        <v>6</v>
      </c>
      <c r="BQ161">
        <f>Sheet1!AI160</f>
        <v>6</v>
      </c>
      <c r="BR161">
        <f>Sheet1!AJ160</f>
        <v>6</v>
      </c>
      <c r="BS161">
        <f>Sheet1!AK160</f>
        <v>7</v>
      </c>
      <c r="BT161">
        <f>Sheet1!AL160</f>
        <v>7</v>
      </c>
      <c r="BU161">
        <f>Sheet1!AM160</f>
        <v>7</v>
      </c>
      <c r="BV161">
        <f>Sheet1!AN160</f>
        <v>2</v>
      </c>
      <c r="BW161">
        <f>Sheet1!AO160</f>
        <v>6</v>
      </c>
      <c r="BX161">
        <f>Sheet1!AP160</f>
        <v>5</v>
      </c>
      <c r="BY161">
        <f>Sheet1!AQ160</f>
        <v>4</v>
      </c>
      <c r="BZ161">
        <f>Sheet1!AR160</f>
        <v>4</v>
      </c>
      <c r="CA161">
        <f>Sheet1!AS160</f>
        <v>5</v>
      </c>
      <c r="CB161">
        <f>Sheet1!AT160</f>
        <v>4</v>
      </c>
      <c r="CC161">
        <f>Sheet1!AU160</f>
        <v>6</v>
      </c>
      <c r="CD161">
        <f>Sheet1!AV160</f>
        <v>6</v>
      </c>
      <c r="CE161">
        <f>Sheet1!AW160</f>
        <v>7</v>
      </c>
      <c r="CF161">
        <f>Sheet1!AX160</f>
        <v>5</v>
      </c>
      <c r="CG161">
        <f>Sheet1!AY160</f>
        <v>5</v>
      </c>
      <c r="CH161">
        <f>Sheet1!AZ160</f>
        <v>5</v>
      </c>
      <c r="CI161">
        <f>Sheet1!BA160</f>
        <v>3</v>
      </c>
      <c r="CJ161">
        <f>Sheet1!BB160</f>
        <v>5</v>
      </c>
      <c r="CK161">
        <f>Sheet1!BC160</f>
        <v>5</v>
      </c>
      <c r="CL161">
        <f>Sheet1!BD160</f>
        <v>5</v>
      </c>
      <c r="CM161">
        <f>Sheet1!BE160</f>
        <v>6</v>
      </c>
      <c r="CN161">
        <f>Sheet1!BF160</f>
        <v>6</v>
      </c>
      <c r="CO161">
        <f>Sheet1!BG160</f>
        <v>7</v>
      </c>
      <c r="CP161">
        <f>Sheet1!BH160</f>
        <v>7</v>
      </c>
      <c r="CQ161">
        <f>Sheet1!BI160</f>
        <v>7</v>
      </c>
      <c r="CR161">
        <f>Sheet1!BJ160</f>
        <v>7</v>
      </c>
      <c r="CS161">
        <f>Sheet1!BK160</f>
        <v>2</v>
      </c>
      <c r="CT161">
        <f>Sheet1!BL160</f>
        <v>3</v>
      </c>
    </row>
    <row r="162" spans="1:98">
      <c r="A162">
        <f>Sheet1!A161</f>
        <v>161</v>
      </c>
      <c r="B162" t="str">
        <f>Sheet1!B161</f>
        <v>9/30/2009 8:13:28</v>
      </c>
      <c r="C162" t="str">
        <f>Sheet1!E161</f>
        <v>sunfuture</v>
      </c>
      <c r="D162" t="str">
        <f t="shared" si="18"/>
        <v>sunfuture</v>
      </c>
      <c r="E162">
        <f>Sheet1!F161</f>
        <v>28</v>
      </c>
      <c r="F162">
        <f>VLOOKUP(Sheet1!G161,Sheet3!$B$1:$C$2,2,FALSE)</f>
        <v>1</v>
      </c>
      <c r="G162">
        <f>VLOOKUP(Sheet1!H161,Sheet3!$B$52:$C$74,2,0)</f>
        <v>6</v>
      </c>
      <c r="H162">
        <f>VLOOKUP(Sheet1!I161,Sheet3!$B$5:$C$9,2,FALSE)</f>
        <v>3</v>
      </c>
      <c r="I162">
        <v>1</v>
      </c>
      <c r="K162">
        <f>Sheet1!K161</f>
        <v>15</v>
      </c>
      <c r="L162">
        <f>Sheet1!L161</f>
        <v>20</v>
      </c>
      <c r="M162" s="2" t="s">
        <v>776</v>
      </c>
      <c r="N162">
        <f>IF(ISNUMBER(SEARCH("습관적으로",Sheet1!$M161)),1,0)</f>
        <v>1</v>
      </c>
      <c r="O162">
        <f>IF(ISNUMBER(SEARCH("나에 대해 알리고 싶어서",Sheet1!$M161)),1,0)</f>
        <v>0</v>
      </c>
      <c r="P162">
        <f>IF(ISNUMBER(SEARCH("새로운 소식을 알리고 싶어서",Sheet1!$M161)),1,0)</f>
        <v>0</v>
      </c>
      <c r="Q162">
        <f>IF(ISNUMBER(SEARCH("주변 사람들과 관계 맺고 싶어서",Sheet1!$M161)),1,0)</f>
        <v>0</v>
      </c>
      <c r="R162">
        <f>IF(ISNUMBER(SEARCH("다른 사람들과 감정을 공유하고 싶어서",Sheet1!$M161)),1,0)</f>
        <v>1</v>
      </c>
      <c r="S162">
        <f>IF(ISNUMBER(SEARCH("재미있어서",Sheet1!$M161)),1,0)</f>
        <v>1</v>
      </c>
      <c r="T162">
        <f t="shared" si="17"/>
        <v>0</v>
      </c>
      <c r="V162" s="2" t="s">
        <v>770</v>
      </c>
      <c r="X162">
        <f>IF(ISNUMBER(SEARCH("me2day 웹페이지",Sheet1!$N161)),1,0)</f>
        <v>1</v>
      </c>
      <c r="Y162">
        <f>IF(ISNUMBER(SEARCH("핸드폰",Sheet1!$N161)),1,0)</f>
        <v>0</v>
      </c>
      <c r="Z162">
        <f>IF(ISNUMBER(SEARCH("블로그",Sheet1!$N161)),1,0)</f>
        <v>0</v>
      </c>
      <c r="AA162">
        <f>IF(ISNUMBER(SEARCH("개인 포탈 서비스",Sheet1!$N161)),1,0)</f>
        <v>0</v>
      </c>
      <c r="AB162">
        <f>IF(ISNUMBER(SEARCH("me2day 어플리케이션",Sheet1!$N161)),1,0)</f>
        <v>1</v>
      </c>
      <c r="AC162">
        <f t="shared" si="13"/>
        <v>0</v>
      </c>
      <c r="AD162">
        <f>IF(Sheet1!O161="있다",1,2)</f>
        <v>1</v>
      </c>
      <c r="AE162">
        <f>Sheet1!P161</f>
        <v>7</v>
      </c>
      <c r="AF162" s="2" t="s">
        <v>825</v>
      </c>
      <c r="AH162">
        <f>IF(ISNUMBER(SEARCH("주변 사람들의 소식",Sheet1!$Q161)),1,0)</f>
        <v>1</v>
      </c>
      <c r="AI162">
        <f>IF(ISNUMBER(SEARCH("관심 분야에 대한 소식",Sheet1!$Q161)),1,0)</f>
        <v>1</v>
      </c>
      <c r="AJ162">
        <f>IF(ISNUMBER(SEARCH("관심 분야는 아니지만 사회적 이슈에 대한 소식",Sheet1!$Q161)),1,0)</f>
        <v>1</v>
      </c>
      <c r="AK162">
        <f>IF(ISNUMBER(SEARCH("업무와 관련된 소식",Sheet1!$Q161)),1,0)</f>
        <v>0</v>
      </c>
      <c r="AL162">
        <f t="shared" si="14"/>
        <v>0</v>
      </c>
      <c r="AM162">
        <f>Sheet1!R161</f>
        <v>7</v>
      </c>
      <c r="AN162" t="s">
        <v>876</v>
      </c>
      <c r="AP162">
        <f>IF(ISNUMBER(SEARCH("오프라인에서의 친구 관계와 같다",Sheet1!$S161)),1,0)</f>
        <v>0</v>
      </c>
      <c r="AQ162">
        <f>IF(ISNUMBER(SEARCH("오프라인에서의 친구와는 다르지만 친밀감을 나누는 관계이다",Sheet1!$S161)),1,0)</f>
        <v>1</v>
      </c>
      <c r="AR162">
        <f>IF(ISNUMBER(SEARCH("새로운 정보나 글을 주고 받는 관계이다",Sheet1!$S161)),1,0)</f>
        <v>1</v>
      </c>
      <c r="AS162">
        <f>IF(ISNUMBER(SEARCH("단지 친구 신청과 수락으로 이루어진 형식적인 관계이다",Sheet1!$S161)),1,0)</f>
        <v>0</v>
      </c>
      <c r="AT162">
        <f>IF(ISNUMBER(SEARCH("아무 관계도 아니다",Sheet1!$S161)),1,0)</f>
        <v>0</v>
      </c>
      <c r="AU162">
        <f t="shared" si="15"/>
        <v>0</v>
      </c>
      <c r="AV162" t="s">
        <v>797</v>
      </c>
      <c r="AX162">
        <f>IF(ISNUMBER(SEARCH("미투데이 서비스 이용은 정보를 얻기 위함이다",Sheet1!$T161)),1,0)</f>
        <v>0</v>
      </c>
      <c r="AY162">
        <f>IF(ISNUMBER(SEARCH("미투데이 서비스 이용은 오락을 추구하기 위함이다",Sheet1!$T161)),1,0)</f>
        <v>0</v>
      </c>
      <c r="AZ162">
        <f>IF(ISNUMBER(SEARCH("미투데이 서비스 이용은 대인관계 형성과 확충을 위함이다",Sheet1!$T161)),1,0)</f>
        <v>1</v>
      </c>
      <c r="BA162">
        <f>IF(ISNUMBER(SEARCH("미투데이 서비스 이용은  직장(혹은 특정 그룹) 내 커뮤니케이션을 위함이다",Sheet1!$T161)),1,0)</f>
        <v>1</v>
      </c>
      <c r="BB162">
        <f t="shared" si="16"/>
        <v>0</v>
      </c>
      <c r="BC162">
        <f>Sheet1!U161</f>
        <v>7</v>
      </c>
      <c r="BD162">
        <f>Sheet1!V161</f>
        <v>5</v>
      </c>
      <c r="BE162">
        <f>Sheet1!W161</f>
        <v>6</v>
      </c>
      <c r="BF162">
        <f>Sheet1!X161</f>
        <v>6</v>
      </c>
      <c r="BG162">
        <f>Sheet1!Y161</f>
        <v>5</v>
      </c>
      <c r="BH162">
        <f>Sheet1!Z161</f>
        <v>7</v>
      </c>
      <c r="BI162">
        <f>Sheet1!AA161</f>
        <v>6</v>
      </c>
      <c r="BJ162">
        <f>Sheet1!AB161</f>
        <v>6</v>
      </c>
      <c r="BK162">
        <f>Sheet1!AC161</f>
        <v>6</v>
      </c>
      <c r="BL162">
        <f>Sheet1!AD161</f>
        <v>6</v>
      </c>
      <c r="BM162">
        <f>Sheet1!AE161</f>
        <v>7</v>
      </c>
      <c r="BN162">
        <f>Sheet1!AF161</f>
        <v>6</v>
      </c>
      <c r="BO162">
        <f>Sheet1!AG161</f>
        <v>6</v>
      </c>
      <c r="BP162">
        <f>Sheet1!AH161</f>
        <v>6</v>
      </c>
      <c r="BQ162">
        <f>Sheet1!AI161</f>
        <v>7</v>
      </c>
      <c r="BR162">
        <f>Sheet1!AJ161</f>
        <v>7</v>
      </c>
      <c r="BS162">
        <f>Sheet1!AK161</f>
        <v>7</v>
      </c>
      <c r="BT162">
        <f>Sheet1!AL161</f>
        <v>6</v>
      </c>
      <c r="BU162">
        <f>Sheet1!AM161</f>
        <v>6</v>
      </c>
      <c r="BV162">
        <f>Sheet1!AN161</f>
        <v>6</v>
      </c>
      <c r="BW162">
        <f>Sheet1!AO161</f>
        <v>6</v>
      </c>
      <c r="BX162">
        <f>Sheet1!AP161</f>
        <v>6</v>
      </c>
      <c r="BY162">
        <f>Sheet1!AQ161</f>
        <v>6</v>
      </c>
      <c r="BZ162">
        <f>Sheet1!AR161</f>
        <v>6</v>
      </c>
      <c r="CA162">
        <f>Sheet1!AS161</f>
        <v>7</v>
      </c>
      <c r="CB162">
        <f>Sheet1!AT161</f>
        <v>7</v>
      </c>
      <c r="CC162">
        <f>Sheet1!AU161</f>
        <v>3</v>
      </c>
      <c r="CD162">
        <f>Sheet1!AV161</f>
        <v>6</v>
      </c>
      <c r="CE162">
        <f>Sheet1!AW161</f>
        <v>7</v>
      </c>
      <c r="CF162">
        <f>Sheet1!AX161</f>
        <v>3</v>
      </c>
      <c r="CG162">
        <f>Sheet1!AY161</f>
        <v>6</v>
      </c>
      <c r="CH162">
        <f>Sheet1!AZ161</f>
        <v>6</v>
      </c>
      <c r="CI162">
        <f>Sheet1!BA161</f>
        <v>7</v>
      </c>
      <c r="CJ162">
        <f>Sheet1!BB161</f>
        <v>7</v>
      </c>
      <c r="CK162">
        <f>Sheet1!BC161</f>
        <v>5</v>
      </c>
      <c r="CL162">
        <f>Sheet1!BD161</f>
        <v>5</v>
      </c>
      <c r="CM162">
        <f>Sheet1!BE161</f>
        <v>5</v>
      </c>
      <c r="CN162">
        <f>Sheet1!BF161</f>
        <v>6</v>
      </c>
      <c r="CO162">
        <f>Sheet1!BG161</f>
        <v>6</v>
      </c>
      <c r="CP162">
        <f>Sheet1!BH161</f>
        <v>7</v>
      </c>
      <c r="CQ162">
        <f>Sheet1!BI161</f>
        <v>7</v>
      </c>
      <c r="CR162">
        <f>Sheet1!BJ161</f>
        <v>7</v>
      </c>
      <c r="CS162">
        <f>Sheet1!BK161</f>
        <v>2</v>
      </c>
      <c r="CT162">
        <f>Sheet1!BL161</f>
        <v>2</v>
      </c>
    </row>
    <row r="163" spans="1:98">
      <c r="A163">
        <f>Sheet1!A162</f>
        <v>162</v>
      </c>
      <c r="B163" t="str">
        <f>Sheet1!B162</f>
        <v>9/30/2009 8:18:22</v>
      </c>
      <c r="C163" t="str">
        <f>Sheet1!E162</f>
        <v>dealbreaker</v>
      </c>
      <c r="D163" t="str">
        <f t="shared" si="18"/>
        <v>dealbreaker</v>
      </c>
      <c r="E163">
        <f>Sheet1!F162</f>
        <v>21</v>
      </c>
      <c r="F163">
        <f>VLOOKUP(Sheet1!G162,Sheet3!$B$1:$C$2,2,FALSE)</f>
        <v>2</v>
      </c>
      <c r="G163">
        <f>VLOOKUP(Sheet1!H162,Sheet3!$B$52:$C$74,2,0)</f>
        <v>2</v>
      </c>
      <c r="H163">
        <f>VLOOKUP(Sheet1!I162,Sheet3!$B$5:$C$9,2,FALSE)</f>
        <v>1</v>
      </c>
      <c r="I163">
        <v>1</v>
      </c>
      <c r="K163">
        <f>Sheet1!K162</f>
        <v>6</v>
      </c>
      <c r="L163">
        <f>Sheet1!L162</f>
        <v>20</v>
      </c>
      <c r="M163" s="2">
        <v>1</v>
      </c>
      <c r="N163">
        <f>IF(ISNUMBER(SEARCH("습관적으로",Sheet1!$M162)),1,0)</f>
        <v>1</v>
      </c>
      <c r="O163">
        <f>IF(ISNUMBER(SEARCH("나에 대해 알리고 싶어서",Sheet1!$M162)),1,0)</f>
        <v>0</v>
      </c>
      <c r="P163">
        <f>IF(ISNUMBER(SEARCH("새로운 소식을 알리고 싶어서",Sheet1!$M162)),1,0)</f>
        <v>0</v>
      </c>
      <c r="Q163">
        <f>IF(ISNUMBER(SEARCH("주변 사람들과 관계 맺고 싶어서",Sheet1!$M162)),1,0)</f>
        <v>0</v>
      </c>
      <c r="R163">
        <f>IF(ISNUMBER(SEARCH("다른 사람들과 감정을 공유하고 싶어서",Sheet1!$M162)),1,0)</f>
        <v>0</v>
      </c>
      <c r="S163">
        <f>IF(ISNUMBER(SEARCH("재미있어서",Sheet1!$M162)),1,0)</f>
        <v>0</v>
      </c>
      <c r="T163">
        <f t="shared" si="17"/>
        <v>0</v>
      </c>
      <c r="V163" s="2" t="s">
        <v>877</v>
      </c>
      <c r="X163">
        <f>IF(ISNUMBER(SEARCH("me2day 웹페이지",Sheet1!$N162)),1,0)</f>
        <v>1</v>
      </c>
      <c r="Y163">
        <f>IF(ISNUMBER(SEARCH("핸드폰",Sheet1!$N162)),1,0)</f>
        <v>1</v>
      </c>
      <c r="Z163">
        <f>IF(ISNUMBER(SEARCH("블로그",Sheet1!$N162)),1,0)</f>
        <v>0</v>
      </c>
      <c r="AA163">
        <f>IF(ISNUMBER(SEARCH("개인 포탈 서비스",Sheet1!$N162)),1,0)</f>
        <v>0</v>
      </c>
      <c r="AB163">
        <f>IF(ISNUMBER(SEARCH("me2day 어플리케이션",Sheet1!$N162)),1,0)</f>
        <v>0</v>
      </c>
      <c r="AC163">
        <f t="shared" si="13"/>
        <v>0</v>
      </c>
      <c r="AD163">
        <f>IF(Sheet1!O162="있다",1,2)</f>
        <v>2</v>
      </c>
      <c r="AE163">
        <f>Sheet1!P162</f>
        <v>5</v>
      </c>
      <c r="AF163" s="2" t="s">
        <v>877</v>
      </c>
      <c r="AH163">
        <f>IF(ISNUMBER(SEARCH("주변 사람들의 소식",Sheet1!$Q162)),1,0)</f>
        <v>1</v>
      </c>
      <c r="AI163">
        <f>IF(ISNUMBER(SEARCH("관심 분야에 대한 소식",Sheet1!$Q162)),1,0)</f>
        <v>1</v>
      </c>
      <c r="AJ163">
        <f>IF(ISNUMBER(SEARCH("관심 분야는 아니지만 사회적 이슈에 대한 소식",Sheet1!$Q162)),1,0)</f>
        <v>0</v>
      </c>
      <c r="AK163">
        <f>IF(ISNUMBER(SEARCH("업무와 관련된 소식",Sheet1!$Q162)),1,0)</f>
        <v>0</v>
      </c>
      <c r="AL163">
        <f t="shared" si="14"/>
        <v>0</v>
      </c>
      <c r="AM163">
        <f>Sheet1!R162</f>
        <v>3</v>
      </c>
      <c r="AN163">
        <v>2</v>
      </c>
      <c r="AP163">
        <f>IF(ISNUMBER(SEARCH("오프라인에서의 친구 관계와 같다",Sheet1!$S162)),1,0)</f>
        <v>0</v>
      </c>
      <c r="AQ163">
        <f>IF(ISNUMBER(SEARCH("오프라인에서의 친구와는 다르지만 친밀감을 나누는 관계이다",Sheet1!$S162)),1,0)</f>
        <v>1</v>
      </c>
      <c r="AR163">
        <f>IF(ISNUMBER(SEARCH("새로운 정보나 글을 주고 받는 관계이다",Sheet1!$S162)),1,0)</f>
        <v>0</v>
      </c>
      <c r="AS163">
        <f>IF(ISNUMBER(SEARCH("단지 친구 신청과 수락으로 이루어진 형식적인 관계이다",Sheet1!$S162)),1,0)</f>
        <v>0</v>
      </c>
      <c r="AT163">
        <f>IF(ISNUMBER(SEARCH("아무 관계도 아니다",Sheet1!$S162)),1,0)</f>
        <v>0</v>
      </c>
      <c r="AU163">
        <f t="shared" si="15"/>
        <v>0</v>
      </c>
      <c r="AV163">
        <v>3</v>
      </c>
      <c r="AX163">
        <f>IF(ISNUMBER(SEARCH("미투데이 서비스 이용은 정보를 얻기 위함이다",Sheet1!$T162)),1,0)</f>
        <v>0</v>
      </c>
      <c r="AY163">
        <f>IF(ISNUMBER(SEARCH("미투데이 서비스 이용은 오락을 추구하기 위함이다",Sheet1!$T162)),1,0)</f>
        <v>0</v>
      </c>
      <c r="AZ163">
        <f>IF(ISNUMBER(SEARCH("미투데이 서비스 이용은 대인관계 형성과 확충을 위함이다",Sheet1!$T162)),1,0)</f>
        <v>1</v>
      </c>
      <c r="BA163">
        <f>IF(ISNUMBER(SEARCH("미투데이 서비스 이용은  직장(혹은 특정 그룹) 내 커뮤니케이션을 위함이다",Sheet1!$T162)),1,0)</f>
        <v>0</v>
      </c>
      <c r="BB163">
        <f t="shared" si="16"/>
        <v>0</v>
      </c>
      <c r="BC163">
        <f>Sheet1!U162</f>
        <v>5</v>
      </c>
      <c r="BD163">
        <f>Sheet1!V162</f>
        <v>5</v>
      </c>
      <c r="BE163">
        <f>Sheet1!W162</f>
        <v>3</v>
      </c>
      <c r="BF163">
        <f>Sheet1!X162</f>
        <v>6</v>
      </c>
      <c r="BG163">
        <f>Sheet1!Y162</f>
        <v>4</v>
      </c>
      <c r="BH163">
        <f>Sheet1!Z162</f>
        <v>7</v>
      </c>
      <c r="BI163">
        <f>Sheet1!AA162</f>
        <v>4</v>
      </c>
      <c r="BJ163">
        <f>Sheet1!AB162</f>
        <v>2</v>
      </c>
      <c r="BK163">
        <f>Sheet1!AC162</f>
        <v>6</v>
      </c>
      <c r="BL163">
        <f>Sheet1!AD162</f>
        <v>5</v>
      </c>
      <c r="BM163">
        <f>Sheet1!AE162</f>
        <v>4</v>
      </c>
      <c r="BN163">
        <f>Sheet1!AF162</f>
        <v>6</v>
      </c>
      <c r="BO163">
        <f>Sheet1!AG162</f>
        <v>7</v>
      </c>
      <c r="BP163">
        <f>Sheet1!AH162</f>
        <v>5</v>
      </c>
      <c r="BQ163">
        <f>Sheet1!AI162</f>
        <v>6</v>
      </c>
      <c r="BR163">
        <f>Sheet1!AJ162</f>
        <v>6</v>
      </c>
      <c r="BS163">
        <f>Sheet1!AK162</f>
        <v>7</v>
      </c>
      <c r="BT163">
        <f>Sheet1!AL162</f>
        <v>7</v>
      </c>
      <c r="BU163">
        <f>Sheet1!AM162</f>
        <v>7</v>
      </c>
      <c r="BV163">
        <f>Sheet1!AN162</f>
        <v>7</v>
      </c>
      <c r="BW163">
        <f>Sheet1!AO162</f>
        <v>5</v>
      </c>
      <c r="BX163">
        <f>Sheet1!AP162</f>
        <v>5</v>
      </c>
      <c r="BY163">
        <f>Sheet1!AQ162</f>
        <v>4</v>
      </c>
      <c r="BZ163">
        <f>Sheet1!AR162</f>
        <v>3</v>
      </c>
      <c r="CA163">
        <f>Sheet1!AS162</f>
        <v>3</v>
      </c>
      <c r="CB163">
        <f>Sheet1!AT162</f>
        <v>3</v>
      </c>
      <c r="CC163">
        <f>Sheet1!AU162</f>
        <v>6</v>
      </c>
      <c r="CD163">
        <f>Sheet1!AV162</f>
        <v>6</v>
      </c>
      <c r="CE163">
        <f>Sheet1!AW162</f>
        <v>2</v>
      </c>
      <c r="CF163">
        <f>Sheet1!AX162</f>
        <v>5</v>
      </c>
      <c r="CG163">
        <f>Sheet1!AY162</f>
        <v>4</v>
      </c>
      <c r="CH163">
        <f>Sheet1!AZ162</f>
        <v>6</v>
      </c>
      <c r="CI163">
        <f>Sheet1!BA162</f>
        <v>6</v>
      </c>
      <c r="CJ163">
        <f>Sheet1!BB162</f>
        <v>6</v>
      </c>
      <c r="CK163">
        <f>Sheet1!BC162</f>
        <v>4</v>
      </c>
      <c r="CL163">
        <f>Sheet1!BD162</f>
        <v>5</v>
      </c>
      <c r="CM163">
        <f>Sheet1!BE162</f>
        <v>6</v>
      </c>
      <c r="CN163">
        <f>Sheet1!BF162</f>
        <v>3</v>
      </c>
      <c r="CO163">
        <f>Sheet1!BG162</f>
        <v>7</v>
      </c>
      <c r="CP163">
        <f>Sheet1!BH162</f>
        <v>6</v>
      </c>
      <c r="CQ163">
        <f>Sheet1!BI162</f>
        <v>6</v>
      </c>
      <c r="CR163">
        <f>Sheet1!BJ162</f>
        <v>6</v>
      </c>
      <c r="CS163">
        <f>Sheet1!BK162</f>
        <v>4</v>
      </c>
      <c r="CT163">
        <f>Sheet1!BL162</f>
        <v>5</v>
      </c>
    </row>
    <row r="164" spans="1:98">
      <c r="A164">
        <f>Sheet1!A163</f>
        <v>163</v>
      </c>
      <c r="B164" t="str">
        <f>Sheet1!B163</f>
        <v>9/30/2009 8:19:48</v>
      </c>
      <c r="C164" t="str">
        <f>Sheet1!E163</f>
        <v>paLm</v>
      </c>
      <c r="D164" t="str">
        <f t="shared" si="18"/>
        <v>paLm</v>
      </c>
      <c r="E164">
        <f>Sheet1!F163</f>
        <v>25</v>
      </c>
      <c r="F164">
        <f>VLOOKUP(Sheet1!G163,Sheet3!$B$1:$C$2,2,FALSE)</f>
        <v>1</v>
      </c>
      <c r="G164">
        <f>VLOOKUP(Sheet1!H163,Sheet3!$B$52:$C$74,2,0)</f>
        <v>1</v>
      </c>
      <c r="H164">
        <f>VLOOKUP(Sheet1!I163,Sheet3!$B$5:$C$9,2,FALSE)</f>
        <v>1</v>
      </c>
      <c r="I164">
        <v>1</v>
      </c>
      <c r="K164">
        <f>Sheet1!K163</f>
        <v>3</v>
      </c>
      <c r="L164">
        <f>Sheet1!L163</f>
        <v>10</v>
      </c>
      <c r="M164" s="2" t="s">
        <v>780</v>
      </c>
      <c r="N164">
        <f>IF(ISNUMBER(SEARCH("습관적으로",Sheet1!$M163)),1,0)</f>
        <v>1</v>
      </c>
      <c r="O164">
        <f>IF(ISNUMBER(SEARCH("나에 대해 알리고 싶어서",Sheet1!$M163)),1,0)</f>
        <v>1</v>
      </c>
      <c r="P164">
        <f>IF(ISNUMBER(SEARCH("새로운 소식을 알리고 싶어서",Sheet1!$M163)),1,0)</f>
        <v>0</v>
      </c>
      <c r="Q164">
        <f>IF(ISNUMBER(SEARCH("주변 사람들과 관계 맺고 싶어서",Sheet1!$M163)),1,0)</f>
        <v>0</v>
      </c>
      <c r="R164">
        <f>IF(ISNUMBER(SEARCH("다른 사람들과 감정을 공유하고 싶어서",Sheet1!$M163)),1,0)</f>
        <v>0</v>
      </c>
      <c r="S164">
        <f>IF(ISNUMBER(SEARCH("재미있어서",Sheet1!$M163)),1,0)</f>
        <v>1</v>
      </c>
      <c r="T164">
        <f t="shared" si="17"/>
        <v>0</v>
      </c>
      <c r="V164" s="2">
        <v>1</v>
      </c>
      <c r="X164">
        <f>IF(ISNUMBER(SEARCH("me2day 웹페이지",Sheet1!$N163)),1,0)</f>
        <v>1</v>
      </c>
      <c r="Y164">
        <f>IF(ISNUMBER(SEARCH("핸드폰",Sheet1!$N163)),1,0)</f>
        <v>0</v>
      </c>
      <c r="Z164">
        <f>IF(ISNUMBER(SEARCH("블로그",Sheet1!$N163)),1,0)</f>
        <v>0</v>
      </c>
      <c r="AA164">
        <f>IF(ISNUMBER(SEARCH("개인 포탈 서비스",Sheet1!$N163)),1,0)</f>
        <v>0</v>
      </c>
      <c r="AB164">
        <f>IF(ISNUMBER(SEARCH("me2day 어플리케이션",Sheet1!$N163)),1,0)</f>
        <v>0</v>
      </c>
      <c r="AC164">
        <f t="shared" si="13"/>
        <v>0</v>
      </c>
      <c r="AD164">
        <f>IF(Sheet1!O163="있다",1,2)</f>
        <v>1</v>
      </c>
      <c r="AE164">
        <f>Sheet1!P163</f>
        <v>4</v>
      </c>
      <c r="AF164" s="2" t="s">
        <v>876</v>
      </c>
      <c r="AH164">
        <f>IF(ISNUMBER(SEARCH("주변 사람들의 소식",Sheet1!$Q163)),1,0)</f>
        <v>0</v>
      </c>
      <c r="AI164">
        <f>IF(ISNUMBER(SEARCH("관심 분야에 대한 소식",Sheet1!$Q163)),1,0)</f>
        <v>1</v>
      </c>
      <c r="AJ164">
        <f>IF(ISNUMBER(SEARCH("관심 분야는 아니지만 사회적 이슈에 대한 소식",Sheet1!$Q163)),1,0)</f>
        <v>1</v>
      </c>
      <c r="AK164">
        <f>IF(ISNUMBER(SEARCH("업무와 관련된 소식",Sheet1!$Q163)),1,0)</f>
        <v>0</v>
      </c>
      <c r="AL164">
        <f t="shared" si="14"/>
        <v>0</v>
      </c>
      <c r="AM164">
        <f>Sheet1!R163</f>
        <v>5</v>
      </c>
      <c r="AN164">
        <v>2</v>
      </c>
      <c r="AP164">
        <f>IF(ISNUMBER(SEARCH("오프라인에서의 친구 관계와 같다",Sheet1!$S163)),1,0)</f>
        <v>0</v>
      </c>
      <c r="AQ164">
        <f>IF(ISNUMBER(SEARCH("오프라인에서의 친구와는 다르지만 친밀감을 나누는 관계이다",Sheet1!$S163)),1,0)</f>
        <v>1</v>
      </c>
      <c r="AR164">
        <f>IF(ISNUMBER(SEARCH("새로운 정보나 글을 주고 받는 관계이다",Sheet1!$S163)),1,0)</f>
        <v>0</v>
      </c>
      <c r="AS164">
        <f>IF(ISNUMBER(SEARCH("단지 친구 신청과 수락으로 이루어진 형식적인 관계이다",Sheet1!$S163)),1,0)</f>
        <v>0</v>
      </c>
      <c r="AT164">
        <f>IF(ISNUMBER(SEARCH("아무 관계도 아니다",Sheet1!$S163)),1,0)</f>
        <v>0</v>
      </c>
      <c r="AU164">
        <f t="shared" si="15"/>
        <v>0</v>
      </c>
      <c r="AV164">
        <v>1</v>
      </c>
      <c r="AX164">
        <f>IF(ISNUMBER(SEARCH("미투데이 서비스 이용은 정보를 얻기 위함이다",Sheet1!$T163)),1,0)</f>
        <v>1</v>
      </c>
      <c r="AY164">
        <f>IF(ISNUMBER(SEARCH("미투데이 서비스 이용은 오락을 추구하기 위함이다",Sheet1!$T163)),1,0)</f>
        <v>0</v>
      </c>
      <c r="AZ164">
        <f>IF(ISNUMBER(SEARCH("미투데이 서비스 이용은 대인관계 형성과 확충을 위함이다",Sheet1!$T163)),1,0)</f>
        <v>0</v>
      </c>
      <c r="BA164">
        <f>IF(ISNUMBER(SEARCH("미투데이 서비스 이용은  직장(혹은 특정 그룹) 내 커뮤니케이션을 위함이다",Sheet1!$T163)),1,0)</f>
        <v>0</v>
      </c>
      <c r="BB164">
        <f t="shared" si="16"/>
        <v>0</v>
      </c>
      <c r="BC164">
        <f>Sheet1!U163</f>
        <v>5</v>
      </c>
      <c r="BD164">
        <f>Sheet1!V163</f>
        <v>6</v>
      </c>
      <c r="BE164">
        <f>Sheet1!W163</f>
        <v>2</v>
      </c>
      <c r="BF164">
        <f>Sheet1!X163</f>
        <v>4</v>
      </c>
      <c r="BG164">
        <f>Sheet1!Y163</f>
        <v>5</v>
      </c>
      <c r="BH164">
        <f>Sheet1!Z163</f>
        <v>7</v>
      </c>
      <c r="BI164">
        <f>Sheet1!AA163</f>
        <v>6</v>
      </c>
      <c r="BJ164">
        <f>Sheet1!AB163</f>
        <v>5</v>
      </c>
      <c r="BK164">
        <f>Sheet1!AC163</f>
        <v>5</v>
      </c>
      <c r="BL164">
        <f>Sheet1!AD163</f>
        <v>7</v>
      </c>
      <c r="BM164">
        <f>Sheet1!AE163</f>
        <v>5</v>
      </c>
      <c r="BN164">
        <f>Sheet1!AF163</f>
        <v>6</v>
      </c>
      <c r="BO164">
        <f>Sheet1!AG163</f>
        <v>6</v>
      </c>
      <c r="BP164">
        <f>Sheet1!AH163</f>
        <v>6</v>
      </c>
      <c r="BQ164">
        <f>Sheet1!AI163</f>
        <v>5</v>
      </c>
      <c r="BR164">
        <f>Sheet1!AJ163</f>
        <v>5</v>
      </c>
      <c r="BS164">
        <f>Sheet1!AK163</f>
        <v>6</v>
      </c>
      <c r="BT164">
        <f>Sheet1!AL163</f>
        <v>6</v>
      </c>
      <c r="BU164">
        <f>Sheet1!AM163</f>
        <v>5</v>
      </c>
      <c r="BV164">
        <f>Sheet1!AN163</f>
        <v>5</v>
      </c>
      <c r="BW164">
        <f>Sheet1!AO163</f>
        <v>6</v>
      </c>
      <c r="BX164">
        <f>Sheet1!AP163</f>
        <v>5</v>
      </c>
      <c r="BY164">
        <f>Sheet1!AQ163</f>
        <v>6</v>
      </c>
      <c r="BZ164">
        <f>Sheet1!AR163</f>
        <v>5</v>
      </c>
      <c r="CA164">
        <f>Sheet1!AS163</f>
        <v>4</v>
      </c>
      <c r="CB164">
        <f>Sheet1!AT163</f>
        <v>4</v>
      </c>
      <c r="CC164">
        <f>Sheet1!AU163</f>
        <v>6</v>
      </c>
      <c r="CD164">
        <f>Sheet1!AV163</f>
        <v>6</v>
      </c>
      <c r="CE164">
        <f>Sheet1!AW163</f>
        <v>7</v>
      </c>
      <c r="CF164">
        <f>Sheet1!AX163</f>
        <v>6</v>
      </c>
      <c r="CG164">
        <f>Sheet1!AY163</f>
        <v>4</v>
      </c>
      <c r="CH164">
        <f>Sheet1!AZ163</f>
        <v>6</v>
      </c>
      <c r="CI164">
        <f>Sheet1!BA163</f>
        <v>2</v>
      </c>
      <c r="CJ164">
        <f>Sheet1!BB163</f>
        <v>3</v>
      </c>
      <c r="CK164">
        <f>Sheet1!BC163</f>
        <v>4</v>
      </c>
      <c r="CL164">
        <f>Sheet1!BD163</f>
        <v>4</v>
      </c>
      <c r="CM164">
        <f>Sheet1!BE163</f>
        <v>4</v>
      </c>
      <c r="CN164">
        <f>Sheet1!BF163</f>
        <v>4</v>
      </c>
      <c r="CO164">
        <f>Sheet1!BG163</f>
        <v>3</v>
      </c>
      <c r="CP164">
        <f>Sheet1!BH163</f>
        <v>6</v>
      </c>
      <c r="CQ164">
        <f>Sheet1!BI163</f>
        <v>6</v>
      </c>
      <c r="CR164">
        <f>Sheet1!BJ163</f>
        <v>6</v>
      </c>
      <c r="CS164">
        <f>Sheet1!BK163</f>
        <v>3</v>
      </c>
      <c r="CT164">
        <f>Sheet1!BL163</f>
        <v>6</v>
      </c>
    </row>
    <row r="165" spans="1:98">
      <c r="A165">
        <f>Sheet1!A164</f>
        <v>164</v>
      </c>
      <c r="B165" t="str">
        <f>Sheet1!B164</f>
        <v>9/30/2009 8:19:57</v>
      </c>
      <c r="C165" t="str">
        <f>Sheet1!E164</f>
        <v>lich9611</v>
      </c>
      <c r="D165" t="str">
        <f t="shared" si="18"/>
        <v>lich9611</v>
      </c>
      <c r="E165">
        <f>Sheet1!F164</f>
        <v>12</v>
      </c>
      <c r="F165">
        <f>VLOOKUP(Sheet1!G164,Sheet3!$B$1:$C$2,2,FALSE)</f>
        <v>2</v>
      </c>
      <c r="G165">
        <f>VLOOKUP(Sheet1!H164,Sheet3!$B$52:$C$74,2,0)</f>
        <v>1</v>
      </c>
      <c r="H165">
        <f>VLOOKUP(Sheet1!I164,Sheet3!$B$5:$C$9,2,FALSE)</f>
        <v>1</v>
      </c>
      <c r="I165">
        <v>5</v>
      </c>
      <c r="K165">
        <f>Sheet1!K164</f>
        <v>3</v>
      </c>
      <c r="L165">
        <f>Sheet1!L164</f>
        <v>3</v>
      </c>
      <c r="M165" s="2" t="s">
        <v>789</v>
      </c>
      <c r="N165">
        <f>IF(ISNUMBER(SEARCH("습관적으로",Sheet1!$M164)),1,0)</f>
        <v>1</v>
      </c>
      <c r="O165">
        <f>IF(ISNUMBER(SEARCH("나에 대해 알리고 싶어서",Sheet1!$M164)),1,0)</f>
        <v>1</v>
      </c>
      <c r="P165">
        <f>IF(ISNUMBER(SEARCH("새로운 소식을 알리고 싶어서",Sheet1!$M164)),1,0)</f>
        <v>1</v>
      </c>
      <c r="Q165">
        <f>IF(ISNUMBER(SEARCH("주변 사람들과 관계 맺고 싶어서",Sheet1!$M164)),1,0)</f>
        <v>1</v>
      </c>
      <c r="R165">
        <f>IF(ISNUMBER(SEARCH("다른 사람들과 감정을 공유하고 싶어서",Sheet1!$M164)),1,0)</f>
        <v>1</v>
      </c>
      <c r="S165">
        <f>IF(ISNUMBER(SEARCH("재미있어서",Sheet1!$M164)),1,0)</f>
        <v>1</v>
      </c>
      <c r="T165">
        <f t="shared" si="17"/>
        <v>0</v>
      </c>
      <c r="V165" s="2" t="s">
        <v>770</v>
      </c>
      <c r="X165">
        <f>IF(ISNUMBER(SEARCH("me2day 웹페이지",Sheet1!$N164)),1,0)</f>
        <v>1</v>
      </c>
      <c r="Y165">
        <f>IF(ISNUMBER(SEARCH("핸드폰",Sheet1!$N164)),1,0)</f>
        <v>0</v>
      </c>
      <c r="Z165">
        <f>IF(ISNUMBER(SEARCH("블로그",Sheet1!$N164)),1,0)</f>
        <v>0</v>
      </c>
      <c r="AA165">
        <f>IF(ISNUMBER(SEARCH("개인 포탈 서비스",Sheet1!$N164)),1,0)</f>
        <v>0</v>
      </c>
      <c r="AB165">
        <f>IF(ISNUMBER(SEARCH("me2day 어플리케이션",Sheet1!$N164)),1,0)</f>
        <v>1</v>
      </c>
      <c r="AC165">
        <f t="shared" si="13"/>
        <v>0</v>
      </c>
      <c r="AD165">
        <f>IF(Sheet1!O164="있다",1,2)</f>
        <v>1</v>
      </c>
      <c r="AE165">
        <f>Sheet1!P164</f>
        <v>7</v>
      </c>
      <c r="AF165" s="2">
        <v>1</v>
      </c>
      <c r="AH165">
        <f>IF(ISNUMBER(SEARCH("주변 사람들의 소식",Sheet1!$Q164)),1,0)</f>
        <v>1</v>
      </c>
      <c r="AI165">
        <f>IF(ISNUMBER(SEARCH("관심 분야에 대한 소식",Sheet1!$Q164)),1,0)</f>
        <v>0</v>
      </c>
      <c r="AJ165">
        <f>IF(ISNUMBER(SEARCH("관심 분야는 아니지만 사회적 이슈에 대한 소식",Sheet1!$Q164)),1,0)</f>
        <v>0</v>
      </c>
      <c r="AK165">
        <f>IF(ISNUMBER(SEARCH("업무와 관련된 소식",Sheet1!$Q164)),1,0)</f>
        <v>0</v>
      </c>
      <c r="AL165">
        <f t="shared" si="14"/>
        <v>0</v>
      </c>
      <c r="AM165">
        <f>Sheet1!R164</f>
        <v>4</v>
      </c>
      <c r="AN165" t="s">
        <v>877</v>
      </c>
      <c r="AP165">
        <f>IF(ISNUMBER(SEARCH("오프라인에서의 친구 관계와 같다",Sheet1!$S164)),1,0)</f>
        <v>1</v>
      </c>
      <c r="AQ165">
        <f>IF(ISNUMBER(SEARCH("오프라인에서의 친구와는 다르지만 친밀감을 나누는 관계이다",Sheet1!$S164)),1,0)</f>
        <v>1</v>
      </c>
      <c r="AR165">
        <f>IF(ISNUMBER(SEARCH("새로운 정보나 글을 주고 받는 관계이다",Sheet1!$S164)),1,0)</f>
        <v>0</v>
      </c>
      <c r="AS165">
        <f>IF(ISNUMBER(SEARCH("단지 친구 신청과 수락으로 이루어진 형식적인 관계이다",Sheet1!$S164)),1,0)</f>
        <v>0</v>
      </c>
      <c r="AT165">
        <f>IF(ISNUMBER(SEARCH("아무 관계도 아니다",Sheet1!$S164)),1,0)</f>
        <v>0</v>
      </c>
      <c r="AU165">
        <f t="shared" si="15"/>
        <v>0</v>
      </c>
      <c r="AV165" t="s">
        <v>825</v>
      </c>
      <c r="AX165">
        <f>IF(ISNUMBER(SEARCH("미투데이 서비스 이용은 정보를 얻기 위함이다",Sheet1!$T164)),1,0)</f>
        <v>1</v>
      </c>
      <c r="AY165">
        <f>IF(ISNUMBER(SEARCH("미투데이 서비스 이용은 오락을 추구하기 위함이다",Sheet1!$T164)),1,0)</f>
        <v>1</v>
      </c>
      <c r="AZ165">
        <f>IF(ISNUMBER(SEARCH("미투데이 서비스 이용은 대인관계 형성과 확충을 위함이다",Sheet1!$T164)),1,0)</f>
        <v>1</v>
      </c>
      <c r="BA165">
        <f>IF(ISNUMBER(SEARCH("미투데이 서비스 이용은  직장(혹은 특정 그룹) 내 커뮤니케이션을 위함이다",Sheet1!$T164)),1,0)</f>
        <v>0</v>
      </c>
      <c r="BB165">
        <f t="shared" si="16"/>
        <v>0</v>
      </c>
      <c r="BC165">
        <f>Sheet1!U164</f>
        <v>4</v>
      </c>
      <c r="BD165">
        <f>Sheet1!V164</f>
        <v>4</v>
      </c>
      <c r="BE165">
        <f>Sheet1!W164</f>
        <v>5</v>
      </c>
      <c r="BF165">
        <f>Sheet1!X164</f>
        <v>5</v>
      </c>
      <c r="BG165">
        <f>Sheet1!Y164</f>
        <v>5</v>
      </c>
      <c r="BH165">
        <f>Sheet1!Z164</f>
        <v>7</v>
      </c>
      <c r="BI165">
        <f>Sheet1!AA164</f>
        <v>6</v>
      </c>
      <c r="BJ165">
        <f>Sheet1!AB164</f>
        <v>4</v>
      </c>
      <c r="BK165">
        <f>Sheet1!AC164</f>
        <v>7</v>
      </c>
      <c r="BL165">
        <f>Sheet1!AD164</f>
        <v>5</v>
      </c>
      <c r="BM165">
        <f>Sheet1!AE164</f>
        <v>5</v>
      </c>
      <c r="BN165">
        <f>Sheet1!AF164</f>
        <v>6</v>
      </c>
      <c r="BO165">
        <f>Sheet1!AG164</f>
        <v>6</v>
      </c>
      <c r="BP165">
        <f>Sheet1!AH164</f>
        <v>4</v>
      </c>
      <c r="BQ165">
        <f>Sheet1!AI164</f>
        <v>5</v>
      </c>
      <c r="BR165">
        <f>Sheet1!AJ164</f>
        <v>5</v>
      </c>
      <c r="BS165">
        <f>Sheet1!AK164</f>
        <v>5</v>
      </c>
      <c r="BT165">
        <f>Sheet1!AL164</f>
        <v>5</v>
      </c>
      <c r="BU165">
        <f>Sheet1!AM164</f>
        <v>5</v>
      </c>
      <c r="BV165">
        <f>Sheet1!AN164</f>
        <v>5</v>
      </c>
      <c r="BW165">
        <f>Sheet1!AO164</f>
        <v>5</v>
      </c>
      <c r="BX165">
        <f>Sheet1!AP164</f>
        <v>5</v>
      </c>
      <c r="BY165">
        <f>Sheet1!AQ164</f>
        <v>5</v>
      </c>
      <c r="BZ165">
        <f>Sheet1!AR164</f>
        <v>5</v>
      </c>
      <c r="CA165">
        <f>Sheet1!AS164</f>
        <v>5</v>
      </c>
      <c r="CB165">
        <f>Sheet1!AT164</f>
        <v>5</v>
      </c>
      <c r="CC165">
        <f>Sheet1!AU164</f>
        <v>5</v>
      </c>
      <c r="CD165">
        <f>Sheet1!AV164</f>
        <v>5</v>
      </c>
      <c r="CE165">
        <f>Sheet1!AW164</f>
        <v>5</v>
      </c>
      <c r="CF165">
        <f>Sheet1!AX164</f>
        <v>1</v>
      </c>
      <c r="CG165">
        <f>Sheet1!AY164</f>
        <v>7</v>
      </c>
      <c r="CH165">
        <f>Sheet1!AZ164</f>
        <v>1</v>
      </c>
      <c r="CI165">
        <f>Sheet1!BA164</f>
        <v>7</v>
      </c>
      <c r="CJ165">
        <f>Sheet1!BB164</f>
        <v>7</v>
      </c>
      <c r="CK165">
        <f>Sheet1!BC164</f>
        <v>7</v>
      </c>
      <c r="CL165">
        <f>Sheet1!BD164</f>
        <v>7</v>
      </c>
      <c r="CM165">
        <f>Sheet1!BE164</f>
        <v>7</v>
      </c>
      <c r="CN165">
        <f>Sheet1!BF164</f>
        <v>7</v>
      </c>
      <c r="CO165">
        <f>Sheet1!BG164</f>
        <v>1</v>
      </c>
      <c r="CP165">
        <f>Sheet1!BH164</f>
        <v>7</v>
      </c>
      <c r="CQ165">
        <f>Sheet1!BI164</f>
        <v>7</v>
      </c>
      <c r="CR165">
        <f>Sheet1!BJ164</f>
        <v>7</v>
      </c>
      <c r="CS165">
        <f>Sheet1!BK164</f>
        <v>4</v>
      </c>
      <c r="CT165">
        <f>Sheet1!BL164</f>
        <v>1</v>
      </c>
    </row>
    <row r="166" spans="1:98">
      <c r="A166">
        <f>Sheet1!A165</f>
        <v>165</v>
      </c>
      <c r="B166" t="str">
        <f>Sheet1!B165</f>
        <v>9/30/2009 9:09:20</v>
      </c>
      <c r="C166" t="str">
        <f>Sheet1!E165</f>
        <v>nay</v>
      </c>
      <c r="D166" t="str">
        <f t="shared" si="18"/>
        <v>nay</v>
      </c>
      <c r="E166">
        <f>Sheet1!F165</f>
        <v>19</v>
      </c>
      <c r="F166">
        <f>VLOOKUP(Sheet1!G165,Sheet3!$B$1:$C$2,2,FALSE)</f>
        <v>2</v>
      </c>
      <c r="G166">
        <f>VLOOKUP(Sheet1!H165,Sheet3!$B$52:$C$74,2,0)</f>
        <v>2</v>
      </c>
      <c r="H166">
        <f>VLOOKUP(Sheet1!I165,Sheet3!$B$5:$C$9,2,FALSE)</f>
        <v>1</v>
      </c>
      <c r="I166">
        <v>2</v>
      </c>
      <c r="K166">
        <f>Sheet1!K165</f>
        <v>3</v>
      </c>
      <c r="L166">
        <f>Sheet1!L165</f>
        <v>5</v>
      </c>
      <c r="M166" s="2">
        <v>1</v>
      </c>
      <c r="N166">
        <f>IF(ISNUMBER(SEARCH("습관적으로",Sheet1!$M165)),1,0)</f>
        <v>1</v>
      </c>
      <c r="O166">
        <f>IF(ISNUMBER(SEARCH("나에 대해 알리고 싶어서",Sheet1!$M165)),1,0)</f>
        <v>0</v>
      </c>
      <c r="P166">
        <f>IF(ISNUMBER(SEARCH("새로운 소식을 알리고 싶어서",Sheet1!$M165)),1,0)</f>
        <v>0</v>
      </c>
      <c r="Q166">
        <f>IF(ISNUMBER(SEARCH("주변 사람들과 관계 맺고 싶어서",Sheet1!$M165)),1,0)</f>
        <v>0</v>
      </c>
      <c r="R166">
        <f>IF(ISNUMBER(SEARCH("다른 사람들과 감정을 공유하고 싶어서",Sheet1!$M165)),1,0)</f>
        <v>0</v>
      </c>
      <c r="S166">
        <f>IF(ISNUMBER(SEARCH("재미있어서",Sheet1!$M165)),1,0)</f>
        <v>0</v>
      </c>
      <c r="T166">
        <f t="shared" si="17"/>
        <v>0</v>
      </c>
      <c r="V166" s="2">
        <v>1</v>
      </c>
      <c r="X166">
        <f>IF(ISNUMBER(SEARCH("me2day 웹페이지",Sheet1!$N165)),1,0)</f>
        <v>1</v>
      </c>
      <c r="Y166">
        <f>IF(ISNUMBER(SEARCH("핸드폰",Sheet1!$N165)),1,0)</f>
        <v>0</v>
      </c>
      <c r="Z166">
        <f>IF(ISNUMBER(SEARCH("블로그",Sheet1!$N165)),1,0)</f>
        <v>0</v>
      </c>
      <c r="AA166">
        <f>IF(ISNUMBER(SEARCH("개인 포탈 서비스",Sheet1!$N165)),1,0)</f>
        <v>0</v>
      </c>
      <c r="AB166">
        <f>IF(ISNUMBER(SEARCH("me2day 어플리케이션",Sheet1!$N165)),1,0)</f>
        <v>0</v>
      </c>
      <c r="AC166">
        <f t="shared" si="13"/>
        <v>0</v>
      </c>
      <c r="AD166">
        <f>IF(Sheet1!O165="있다",1,2)</f>
        <v>2</v>
      </c>
      <c r="AE166">
        <f>Sheet1!P165</f>
        <v>2</v>
      </c>
      <c r="AF166" s="2">
        <v>1</v>
      </c>
      <c r="AH166">
        <f>IF(ISNUMBER(SEARCH("주변 사람들의 소식",Sheet1!$Q165)),1,0)</f>
        <v>1</v>
      </c>
      <c r="AI166">
        <f>IF(ISNUMBER(SEARCH("관심 분야에 대한 소식",Sheet1!$Q165)),1,0)</f>
        <v>0</v>
      </c>
      <c r="AJ166">
        <f>IF(ISNUMBER(SEARCH("관심 분야는 아니지만 사회적 이슈에 대한 소식",Sheet1!$Q165)),1,0)</f>
        <v>0</v>
      </c>
      <c r="AK166">
        <f>IF(ISNUMBER(SEARCH("업무와 관련된 소식",Sheet1!$Q165)),1,0)</f>
        <v>0</v>
      </c>
      <c r="AL166">
        <f t="shared" si="14"/>
        <v>0</v>
      </c>
      <c r="AM166">
        <f>Sheet1!R165</f>
        <v>2</v>
      </c>
      <c r="AN166" t="s">
        <v>770</v>
      </c>
      <c r="AP166">
        <f>IF(ISNUMBER(SEARCH("오프라인에서의 친구 관계와 같다",Sheet1!$S165)),1,0)</f>
        <v>1</v>
      </c>
      <c r="AQ166">
        <f>IF(ISNUMBER(SEARCH("오프라인에서의 친구와는 다르지만 친밀감을 나누는 관계이다",Sheet1!$S165)),1,0)</f>
        <v>0</v>
      </c>
      <c r="AR166">
        <f>IF(ISNUMBER(SEARCH("새로운 정보나 글을 주고 받는 관계이다",Sheet1!$S165)),1,0)</f>
        <v>0</v>
      </c>
      <c r="AS166">
        <f>IF(ISNUMBER(SEARCH("단지 친구 신청과 수락으로 이루어진 형식적인 관계이다",Sheet1!$S165)),1,0)</f>
        <v>0</v>
      </c>
      <c r="AT166">
        <f>IF(ISNUMBER(SEARCH("아무 관계도 아니다",Sheet1!$S165)),1,0)</f>
        <v>1</v>
      </c>
      <c r="AU166">
        <f t="shared" si="15"/>
        <v>0</v>
      </c>
      <c r="AV166">
        <v>5</v>
      </c>
      <c r="AW166" t="s">
        <v>599</v>
      </c>
      <c r="AX166">
        <f>IF(ISNUMBER(SEARCH("미투데이 서비스 이용은 정보를 얻기 위함이다",Sheet1!$T165)),1,0)</f>
        <v>0</v>
      </c>
      <c r="AY166">
        <f>IF(ISNUMBER(SEARCH("미투데이 서비스 이용은 오락을 추구하기 위함이다",Sheet1!$T165)),1,0)</f>
        <v>0</v>
      </c>
      <c r="AZ166">
        <f>IF(ISNUMBER(SEARCH("미투데이 서비스 이용은 대인관계 형성과 확충을 위함이다",Sheet1!$T165)),1,0)</f>
        <v>0</v>
      </c>
      <c r="BA166">
        <f>IF(ISNUMBER(SEARCH("미투데이 서비스 이용은  직장(혹은 특정 그룹) 내 커뮤니케이션을 위함이다",Sheet1!$T165)),1,0)</f>
        <v>0</v>
      </c>
      <c r="BB166">
        <f t="shared" si="16"/>
        <v>1</v>
      </c>
      <c r="BC166">
        <f>Sheet1!U165</f>
        <v>3</v>
      </c>
      <c r="BD166">
        <f>Sheet1!V165</f>
        <v>5</v>
      </c>
      <c r="BE166">
        <f>Sheet1!W165</f>
        <v>4</v>
      </c>
      <c r="BF166">
        <f>Sheet1!X165</f>
        <v>4</v>
      </c>
      <c r="BG166">
        <f>Sheet1!Y165</f>
        <v>4</v>
      </c>
      <c r="BH166">
        <f>Sheet1!Z165</f>
        <v>6</v>
      </c>
      <c r="BI166">
        <f>Sheet1!AA165</f>
        <v>4</v>
      </c>
      <c r="BJ166">
        <f>Sheet1!AB165</f>
        <v>2</v>
      </c>
      <c r="BK166">
        <f>Sheet1!AC165</f>
        <v>2</v>
      </c>
      <c r="BL166">
        <f>Sheet1!AD165</f>
        <v>1</v>
      </c>
      <c r="BM166">
        <f>Sheet1!AE165</f>
        <v>7</v>
      </c>
      <c r="BN166">
        <f>Sheet1!AF165</f>
        <v>7</v>
      </c>
      <c r="BO166">
        <f>Sheet1!AG165</f>
        <v>7</v>
      </c>
      <c r="BP166">
        <f>Sheet1!AH165</f>
        <v>7</v>
      </c>
      <c r="BQ166">
        <f>Sheet1!AI165</f>
        <v>6</v>
      </c>
      <c r="BR166">
        <f>Sheet1!AJ165</f>
        <v>6</v>
      </c>
      <c r="BS166">
        <f>Sheet1!AK165</f>
        <v>7</v>
      </c>
      <c r="BT166">
        <f>Sheet1!AL165</f>
        <v>6</v>
      </c>
      <c r="BU166">
        <f>Sheet1!AM165</f>
        <v>6</v>
      </c>
      <c r="BV166">
        <f>Sheet1!AN165</f>
        <v>3</v>
      </c>
      <c r="BW166">
        <f>Sheet1!AO165</f>
        <v>2</v>
      </c>
      <c r="BX166">
        <f>Sheet1!AP165</f>
        <v>3</v>
      </c>
      <c r="BY166">
        <f>Sheet1!AQ165</f>
        <v>3</v>
      </c>
      <c r="BZ166">
        <f>Sheet1!AR165</f>
        <v>4</v>
      </c>
      <c r="CA166">
        <f>Sheet1!AS165</f>
        <v>5</v>
      </c>
      <c r="CB166">
        <f>Sheet1!AT165</f>
        <v>5</v>
      </c>
      <c r="CC166">
        <f>Sheet1!AU165</f>
        <v>5</v>
      </c>
      <c r="CD166">
        <f>Sheet1!AV165</f>
        <v>5</v>
      </c>
      <c r="CE166">
        <f>Sheet1!AW165</f>
        <v>5</v>
      </c>
      <c r="CF166">
        <f>Sheet1!AX165</f>
        <v>1</v>
      </c>
      <c r="CG166">
        <f>Sheet1!AY165</f>
        <v>3</v>
      </c>
      <c r="CH166">
        <f>Sheet1!AZ165</f>
        <v>3</v>
      </c>
      <c r="CI166">
        <f>Sheet1!BA165</f>
        <v>7</v>
      </c>
      <c r="CJ166">
        <f>Sheet1!BB165</f>
        <v>7</v>
      </c>
      <c r="CK166">
        <f>Sheet1!BC165</f>
        <v>7</v>
      </c>
      <c r="CL166">
        <f>Sheet1!BD165</f>
        <v>4</v>
      </c>
      <c r="CM166">
        <f>Sheet1!BE165</f>
        <v>4</v>
      </c>
      <c r="CN166">
        <f>Sheet1!BF165</f>
        <v>4</v>
      </c>
      <c r="CO166">
        <f>Sheet1!BG165</f>
        <v>4</v>
      </c>
      <c r="CP166">
        <f>Sheet1!BH165</f>
        <v>7</v>
      </c>
      <c r="CQ166">
        <f>Sheet1!BI165</f>
        <v>7</v>
      </c>
      <c r="CR166">
        <f>Sheet1!BJ165</f>
        <v>7</v>
      </c>
      <c r="CS166">
        <f>Sheet1!BK165</f>
        <v>2</v>
      </c>
      <c r="CT166">
        <f>Sheet1!BL165</f>
        <v>2</v>
      </c>
    </row>
    <row r="167" spans="1:98">
      <c r="A167">
        <f>Sheet1!A166</f>
        <v>166</v>
      </c>
      <c r="B167" t="str">
        <f>Sheet1!B166</f>
        <v>9/30/2009 9:31:30</v>
      </c>
      <c r="C167" t="str">
        <f>Sheet1!E166</f>
        <v>basaaja</v>
      </c>
      <c r="D167" t="str">
        <f t="shared" si="18"/>
        <v>basaaja</v>
      </c>
      <c r="E167">
        <f>Sheet1!F166</f>
        <v>27</v>
      </c>
      <c r="F167">
        <f>VLOOKUP(Sheet1!G166,Sheet3!$B$1:$C$2,2,FALSE)</f>
        <v>1</v>
      </c>
      <c r="G167">
        <f>VLOOKUP(Sheet1!H166,Sheet3!$B$52:$C$74,2,0)</f>
        <v>6</v>
      </c>
      <c r="H167">
        <f>VLOOKUP(Sheet1!I166,Sheet3!$B$5:$C$9,2,FALSE)</f>
        <v>3</v>
      </c>
      <c r="I167">
        <v>1</v>
      </c>
      <c r="K167">
        <f>Sheet1!K166</f>
        <v>3</v>
      </c>
      <c r="L167">
        <f>Sheet1!L166</f>
        <v>20</v>
      </c>
      <c r="M167" s="2">
        <v>1</v>
      </c>
      <c r="N167">
        <f>IF(ISNUMBER(SEARCH("습관적으로",Sheet1!$M166)),1,0)</f>
        <v>1</v>
      </c>
      <c r="O167">
        <f>IF(ISNUMBER(SEARCH("나에 대해 알리고 싶어서",Sheet1!$M166)),1,0)</f>
        <v>0</v>
      </c>
      <c r="P167">
        <f>IF(ISNUMBER(SEARCH("새로운 소식을 알리고 싶어서",Sheet1!$M166)),1,0)</f>
        <v>0</v>
      </c>
      <c r="Q167">
        <f>IF(ISNUMBER(SEARCH("주변 사람들과 관계 맺고 싶어서",Sheet1!$M166)),1,0)</f>
        <v>0</v>
      </c>
      <c r="R167">
        <f>IF(ISNUMBER(SEARCH("다른 사람들과 감정을 공유하고 싶어서",Sheet1!$M166)),1,0)</f>
        <v>0</v>
      </c>
      <c r="S167">
        <f>IF(ISNUMBER(SEARCH("재미있어서",Sheet1!$M166)),1,0)</f>
        <v>0</v>
      </c>
      <c r="T167">
        <f t="shared" si="17"/>
        <v>0</v>
      </c>
      <c r="V167" s="2" t="s">
        <v>774</v>
      </c>
      <c r="W167" t="s">
        <v>924</v>
      </c>
      <c r="X167">
        <f>IF(ISNUMBER(SEARCH("me2day 웹페이지",Sheet1!$N166)),1,0)</f>
        <v>1</v>
      </c>
      <c r="Y167">
        <f>IF(ISNUMBER(SEARCH("핸드폰",Sheet1!$N166)),1,0)</f>
        <v>0</v>
      </c>
      <c r="Z167">
        <f>IF(ISNUMBER(SEARCH("블로그",Sheet1!$N166)),1,0)</f>
        <v>0</v>
      </c>
      <c r="AA167">
        <f>IF(ISNUMBER(SEARCH("개인 포탈 서비스",Sheet1!$N166)),1,0)</f>
        <v>0</v>
      </c>
      <c r="AB167">
        <f>IF(ISNUMBER(SEARCH("me2day 어플리케이션",Sheet1!$N166)),1,0)</f>
        <v>0</v>
      </c>
      <c r="AC167">
        <f t="shared" si="13"/>
        <v>1</v>
      </c>
      <c r="AD167">
        <f>IF(Sheet1!O166="있다",1,2)</f>
        <v>1</v>
      </c>
      <c r="AE167">
        <f>Sheet1!P166</f>
        <v>7</v>
      </c>
      <c r="AF167" s="2" t="s">
        <v>879</v>
      </c>
      <c r="AH167">
        <f>IF(ISNUMBER(SEARCH("주변 사람들의 소식",Sheet1!$Q166)),1,0)</f>
        <v>1</v>
      </c>
      <c r="AI167">
        <f>IF(ISNUMBER(SEARCH("관심 분야에 대한 소식",Sheet1!$Q166)),1,0)</f>
        <v>1</v>
      </c>
      <c r="AJ167">
        <f>IF(ISNUMBER(SEARCH("관심 분야는 아니지만 사회적 이슈에 대한 소식",Sheet1!$Q166)),1,0)</f>
        <v>1</v>
      </c>
      <c r="AK167">
        <f>IF(ISNUMBER(SEARCH("업무와 관련된 소식",Sheet1!$Q166)),1,0)</f>
        <v>1</v>
      </c>
      <c r="AL167">
        <f t="shared" si="14"/>
        <v>0</v>
      </c>
      <c r="AM167">
        <f>Sheet1!R166</f>
        <v>5</v>
      </c>
      <c r="AN167">
        <v>3</v>
      </c>
      <c r="AP167">
        <f>IF(ISNUMBER(SEARCH("오프라인에서의 친구 관계와 같다",Sheet1!$S166)),1,0)</f>
        <v>0</v>
      </c>
      <c r="AQ167">
        <f>IF(ISNUMBER(SEARCH("오프라인에서의 친구와는 다르지만 친밀감을 나누는 관계이다",Sheet1!$S166)),1,0)</f>
        <v>0</v>
      </c>
      <c r="AR167">
        <f>IF(ISNUMBER(SEARCH("새로운 정보나 글을 주고 받는 관계이다",Sheet1!$S166)),1,0)</f>
        <v>1</v>
      </c>
      <c r="AS167">
        <f>IF(ISNUMBER(SEARCH("단지 친구 신청과 수락으로 이루어진 형식적인 관계이다",Sheet1!$S166)),1,0)</f>
        <v>0</v>
      </c>
      <c r="AT167">
        <f>IF(ISNUMBER(SEARCH("아무 관계도 아니다",Sheet1!$S166)),1,0)</f>
        <v>0</v>
      </c>
      <c r="AU167">
        <f t="shared" si="15"/>
        <v>0</v>
      </c>
      <c r="AV167">
        <v>3</v>
      </c>
      <c r="AX167">
        <f>IF(ISNUMBER(SEARCH("미투데이 서비스 이용은 정보를 얻기 위함이다",Sheet1!$T166)),1,0)</f>
        <v>0</v>
      </c>
      <c r="AY167">
        <f>IF(ISNUMBER(SEARCH("미투데이 서비스 이용은 오락을 추구하기 위함이다",Sheet1!$T166)),1,0)</f>
        <v>0</v>
      </c>
      <c r="AZ167">
        <f>IF(ISNUMBER(SEARCH("미투데이 서비스 이용은 대인관계 형성과 확충을 위함이다",Sheet1!$T166)),1,0)</f>
        <v>1</v>
      </c>
      <c r="BA167">
        <f>IF(ISNUMBER(SEARCH("미투데이 서비스 이용은  직장(혹은 특정 그룹) 내 커뮤니케이션을 위함이다",Sheet1!$T166)),1,0)</f>
        <v>0</v>
      </c>
      <c r="BB167">
        <f t="shared" si="16"/>
        <v>0</v>
      </c>
      <c r="BC167">
        <f>Sheet1!U166</f>
        <v>5</v>
      </c>
      <c r="BD167">
        <f>Sheet1!V166</f>
        <v>6</v>
      </c>
      <c r="BE167">
        <f>Sheet1!W166</f>
        <v>5</v>
      </c>
      <c r="BF167">
        <f>Sheet1!X166</f>
        <v>4</v>
      </c>
      <c r="BG167">
        <f>Sheet1!Y166</f>
        <v>7</v>
      </c>
      <c r="BH167">
        <f>Sheet1!Z166</f>
        <v>4</v>
      </c>
      <c r="BI167">
        <f>Sheet1!AA166</f>
        <v>6</v>
      </c>
      <c r="BJ167">
        <f>Sheet1!AB166</f>
        <v>6</v>
      </c>
      <c r="BK167">
        <f>Sheet1!AC166</f>
        <v>6</v>
      </c>
      <c r="BL167">
        <f>Sheet1!AD166</f>
        <v>5</v>
      </c>
      <c r="BM167">
        <f>Sheet1!AE166</f>
        <v>7</v>
      </c>
      <c r="BN167">
        <f>Sheet1!AF166</f>
        <v>7</v>
      </c>
      <c r="BO167">
        <f>Sheet1!AG166</f>
        <v>7</v>
      </c>
      <c r="BP167">
        <f>Sheet1!AH166</f>
        <v>7</v>
      </c>
      <c r="BQ167">
        <f>Sheet1!AI166</f>
        <v>6</v>
      </c>
      <c r="BR167">
        <f>Sheet1!AJ166</f>
        <v>6</v>
      </c>
      <c r="BS167">
        <f>Sheet1!AK166</f>
        <v>6</v>
      </c>
      <c r="BT167">
        <f>Sheet1!AL166</f>
        <v>6</v>
      </c>
      <c r="BU167">
        <f>Sheet1!AM166</f>
        <v>7</v>
      </c>
      <c r="BV167">
        <f>Sheet1!AN166</f>
        <v>1</v>
      </c>
      <c r="BW167">
        <f>Sheet1!AO166</f>
        <v>5</v>
      </c>
      <c r="BX167">
        <f>Sheet1!AP166</f>
        <v>5</v>
      </c>
      <c r="BY167">
        <f>Sheet1!AQ166</f>
        <v>7</v>
      </c>
      <c r="BZ167">
        <f>Sheet1!AR166</f>
        <v>5</v>
      </c>
      <c r="CA167">
        <f>Sheet1!AS166</f>
        <v>5</v>
      </c>
      <c r="CB167">
        <f>Sheet1!AT166</f>
        <v>4</v>
      </c>
      <c r="CC167">
        <f>Sheet1!AU166</f>
        <v>4</v>
      </c>
      <c r="CD167">
        <f>Sheet1!AV166</f>
        <v>6</v>
      </c>
      <c r="CE167">
        <f>Sheet1!AW166</f>
        <v>5</v>
      </c>
      <c r="CF167">
        <f>Sheet1!AX166</f>
        <v>5</v>
      </c>
      <c r="CG167">
        <f>Sheet1!AY166</f>
        <v>3</v>
      </c>
      <c r="CH167">
        <f>Sheet1!AZ166</f>
        <v>7</v>
      </c>
      <c r="CI167">
        <f>Sheet1!BA166</f>
        <v>2</v>
      </c>
      <c r="CJ167">
        <f>Sheet1!BB166</f>
        <v>6</v>
      </c>
      <c r="CK167">
        <f>Sheet1!BC166</f>
        <v>6</v>
      </c>
      <c r="CL167">
        <f>Sheet1!BD166</f>
        <v>6</v>
      </c>
      <c r="CM167">
        <f>Sheet1!BE166</f>
        <v>6</v>
      </c>
      <c r="CN167">
        <f>Sheet1!BF166</f>
        <v>7</v>
      </c>
      <c r="CO167">
        <f>Sheet1!BG166</f>
        <v>6</v>
      </c>
      <c r="CP167">
        <f>Sheet1!BH166</f>
        <v>6</v>
      </c>
      <c r="CQ167">
        <f>Sheet1!BI166</f>
        <v>6</v>
      </c>
      <c r="CR167">
        <f>Sheet1!BJ166</f>
        <v>6</v>
      </c>
      <c r="CS167">
        <f>Sheet1!BK166</f>
        <v>5</v>
      </c>
      <c r="CT167">
        <f>Sheet1!BL166</f>
        <v>3</v>
      </c>
    </row>
    <row r="168" spans="1:98">
      <c r="A168">
        <f>Sheet1!A167</f>
        <v>167</v>
      </c>
      <c r="B168" t="str">
        <f>Sheet1!B167</f>
        <v>9/30/2009 9:33:21</v>
      </c>
      <c r="C168" t="str">
        <f>Sheet1!E167</f>
        <v>shiry</v>
      </c>
      <c r="D168" t="str">
        <f t="shared" si="18"/>
        <v>shiry</v>
      </c>
      <c r="E168">
        <f>Sheet1!F167</f>
        <v>27</v>
      </c>
      <c r="F168">
        <f>VLOOKUP(Sheet1!G167,Sheet3!$B$1:$C$2,2,FALSE)</f>
        <v>2</v>
      </c>
      <c r="G168">
        <f>VLOOKUP(Sheet1!H167,Sheet3!$B$52:$C$74,2,0)</f>
        <v>6</v>
      </c>
      <c r="H168">
        <f>VLOOKUP(Sheet1!I167,Sheet3!$B$5:$C$9,2,FALSE)</f>
        <v>5</v>
      </c>
      <c r="I168">
        <v>1</v>
      </c>
      <c r="K168">
        <f>Sheet1!K167</f>
        <v>13</v>
      </c>
      <c r="L168">
        <f>Sheet1!L167</f>
        <v>40</v>
      </c>
      <c r="M168" s="2" t="s">
        <v>776</v>
      </c>
      <c r="N168">
        <f>IF(ISNUMBER(SEARCH("습관적으로",Sheet1!$M167)),1,0)</f>
        <v>1</v>
      </c>
      <c r="O168">
        <f>IF(ISNUMBER(SEARCH("나에 대해 알리고 싶어서",Sheet1!$M167)),1,0)</f>
        <v>0</v>
      </c>
      <c r="P168">
        <f>IF(ISNUMBER(SEARCH("새로운 소식을 알리고 싶어서",Sheet1!$M167)),1,0)</f>
        <v>0</v>
      </c>
      <c r="Q168">
        <f>IF(ISNUMBER(SEARCH("주변 사람들과 관계 맺고 싶어서",Sheet1!$M167)),1,0)</f>
        <v>0</v>
      </c>
      <c r="R168">
        <f>IF(ISNUMBER(SEARCH("다른 사람들과 감정을 공유하고 싶어서",Sheet1!$M167)),1,0)</f>
        <v>1</v>
      </c>
      <c r="S168">
        <f>IF(ISNUMBER(SEARCH("재미있어서",Sheet1!$M167)),1,0)</f>
        <v>1</v>
      </c>
      <c r="T168">
        <f t="shared" si="17"/>
        <v>0</v>
      </c>
      <c r="V168" s="2" t="s">
        <v>877</v>
      </c>
      <c r="X168">
        <f>IF(ISNUMBER(SEARCH("me2day 웹페이지",Sheet1!$N167)),1,0)</f>
        <v>1</v>
      </c>
      <c r="Y168">
        <f>IF(ISNUMBER(SEARCH("핸드폰",Sheet1!$N167)),1,0)</f>
        <v>1</v>
      </c>
      <c r="Z168">
        <f>IF(ISNUMBER(SEARCH("블로그",Sheet1!$N167)),1,0)</f>
        <v>0</v>
      </c>
      <c r="AA168">
        <f>IF(ISNUMBER(SEARCH("개인 포탈 서비스",Sheet1!$N167)),1,0)</f>
        <v>0</v>
      </c>
      <c r="AB168">
        <f>IF(ISNUMBER(SEARCH("me2day 어플리케이션",Sheet1!$N167)),1,0)</f>
        <v>0</v>
      </c>
      <c r="AC168">
        <f t="shared" si="13"/>
        <v>0</v>
      </c>
      <c r="AD168">
        <f>IF(Sheet1!O167="있다",1,2)</f>
        <v>1</v>
      </c>
      <c r="AE168">
        <f>Sheet1!P167</f>
        <v>6</v>
      </c>
      <c r="AF168" s="2" t="s">
        <v>786</v>
      </c>
      <c r="AH168">
        <f>IF(ISNUMBER(SEARCH("주변 사람들의 소식",Sheet1!$Q167)),1,0)</f>
        <v>1</v>
      </c>
      <c r="AI168">
        <f>IF(ISNUMBER(SEARCH("관심 분야에 대한 소식",Sheet1!$Q167)),1,0)</f>
        <v>0</v>
      </c>
      <c r="AJ168">
        <f>IF(ISNUMBER(SEARCH("관심 분야는 아니지만 사회적 이슈에 대한 소식",Sheet1!$Q167)),1,0)</f>
        <v>1</v>
      </c>
      <c r="AK168">
        <f>IF(ISNUMBER(SEARCH("업무와 관련된 소식",Sheet1!$Q167)),1,0)</f>
        <v>0</v>
      </c>
      <c r="AL168">
        <f t="shared" si="14"/>
        <v>0</v>
      </c>
      <c r="AM168">
        <f>Sheet1!R167</f>
        <v>4</v>
      </c>
      <c r="AN168" t="s">
        <v>877</v>
      </c>
      <c r="AP168">
        <f>IF(ISNUMBER(SEARCH("오프라인에서의 친구 관계와 같다",Sheet1!$S167)),1,0)</f>
        <v>1</v>
      </c>
      <c r="AQ168">
        <f>IF(ISNUMBER(SEARCH("오프라인에서의 친구와는 다르지만 친밀감을 나누는 관계이다",Sheet1!$S167)),1,0)</f>
        <v>1</v>
      </c>
      <c r="AR168">
        <f>IF(ISNUMBER(SEARCH("새로운 정보나 글을 주고 받는 관계이다",Sheet1!$S167)),1,0)</f>
        <v>0</v>
      </c>
      <c r="AS168">
        <f>IF(ISNUMBER(SEARCH("단지 친구 신청과 수락으로 이루어진 형식적인 관계이다",Sheet1!$S167)),1,0)</f>
        <v>0</v>
      </c>
      <c r="AT168">
        <f>IF(ISNUMBER(SEARCH("아무 관계도 아니다",Sheet1!$S167)),1,0)</f>
        <v>0</v>
      </c>
      <c r="AU168">
        <f t="shared" si="15"/>
        <v>0</v>
      </c>
      <c r="AV168">
        <v>3</v>
      </c>
      <c r="AX168">
        <f>IF(ISNUMBER(SEARCH("미투데이 서비스 이용은 정보를 얻기 위함이다",Sheet1!$T167)),1,0)</f>
        <v>0</v>
      </c>
      <c r="AY168">
        <f>IF(ISNUMBER(SEARCH("미투데이 서비스 이용은 오락을 추구하기 위함이다",Sheet1!$T167)),1,0)</f>
        <v>0</v>
      </c>
      <c r="AZ168">
        <f>IF(ISNUMBER(SEARCH("미투데이 서비스 이용은 대인관계 형성과 확충을 위함이다",Sheet1!$T167)),1,0)</f>
        <v>1</v>
      </c>
      <c r="BA168">
        <f>IF(ISNUMBER(SEARCH("미투데이 서비스 이용은  직장(혹은 특정 그룹) 내 커뮤니케이션을 위함이다",Sheet1!$T167)),1,0)</f>
        <v>0</v>
      </c>
      <c r="BB168">
        <f t="shared" si="16"/>
        <v>0</v>
      </c>
      <c r="BC168">
        <f>Sheet1!U167</f>
        <v>3</v>
      </c>
      <c r="BD168">
        <f>Sheet1!V167</f>
        <v>5</v>
      </c>
      <c r="BE168">
        <f>Sheet1!W167</f>
        <v>3</v>
      </c>
      <c r="BF168">
        <f>Sheet1!X167</f>
        <v>3</v>
      </c>
      <c r="BG168">
        <f>Sheet1!Y167</f>
        <v>3</v>
      </c>
      <c r="BH168">
        <f>Sheet1!Z167</f>
        <v>6</v>
      </c>
      <c r="BI168">
        <f>Sheet1!AA167</f>
        <v>2</v>
      </c>
      <c r="BJ168">
        <f>Sheet1!AB167</f>
        <v>3</v>
      </c>
      <c r="BK168">
        <f>Sheet1!AC167</f>
        <v>5</v>
      </c>
      <c r="BL168">
        <f>Sheet1!AD167</f>
        <v>1</v>
      </c>
      <c r="BM168">
        <f>Sheet1!AE167</f>
        <v>6</v>
      </c>
      <c r="BN168">
        <f>Sheet1!AF167</f>
        <v>4</v>
      </c>
      <c r="BO168">
        <f>Sheet1!AG167</f>
        <v>4</v>
      </c>
      <c r="BP168">
        <f>Sheet1!AH167</f>
        <v>7</v>
      </c>
      <c r="BQ168">
        <f>Sheet1!AI167</f>
        <v>7</v>
      </c>
      <c r="BR168">
        <f>Sheet1!AJ167</f>
        <v>7</v>
      </c>
      <c r="BS168">
        <f>Sheet1!AK167</f>
        <v>7</v>
      </c>
      <c r="BT168">
        <f>Sheet1!AL167</f>
        <v>7</v>
      </c>
      <c r="BU168">
        <f>Sheet1!AM167</f>
        <v>7</v>
      </c>
      <c r="BV168">
        <f>Sheet1!AN167</f>
        <v>3</v>
      </c>
      <c r="BW168">
        <f>Sheet1!AO167</f>
        <v>4</v>
      </c>
      <c r="BX168">
        <f>Sheet1!AP167</f>
        <v>4</v>
      </c>
      <c r="BY168">
        <f>Sheet1!AQ167</f>
        <v>4</v>
      </c>
      <c r="BZ168">
        <f>Sheet1!AR167</f>
        <v>7</v>
      </c>
      <c r="CA168">
        <f>Sheet1!AS167</f>
        <v>7</v>
      </c>
      <c r="CB168">
        <f>Sheet1!AT167</f>
        <v>4</v>
      </c>
      <c r="CC168">
        <f>Sheet1!AU167</f>
        <v>3</v>
      </c>
      <c r="CD168">
        <f>Sheet1!AV167</f>
        <v>7</v>
      </c>
      <c r="CE168">
        <f>Sheet1!AW167</f>
        <v>7</v>
      </c>
      <c r="CF168">
        <f>Sheet1!AX167</f>
        <v>6</v>
      </c>
      <c r="CG168">
        <f>Sheet1!AY167</f>
        <v>3</v>
      </c>
      <c r="CH168">
        <f>Sheet1!AZ167</f>
        <v>7</v>
      </c>
      <c r="CI168">
        <f>Sheet1!BA167</f>
        <v>4</v>
      </c>
      <c r="CJ168">
        <f>Sheet1!BB167</f>
        <v>5</v>
      </c>
      <c r="CK168">
        <f>Sheet1!BC167</f>
        <v>6</v>
      </c>
      <c r="CL168">
        <f>Sheet1!BD167</f>
        <v>6</v>
      </c>
      <c r="CM168">
        <f>Sheet1!BE167</f>
        <v>4</v>
      </c>
      <c r="CN168">
        <f>Sheet1!BF167</f>
        <v>6</v>
      </c>
      <c r="CO168">
        <f>Sheet1!BG167</f>
        <v>7</v>
      </c>
      <c r="CP168">
        <f>Sheet1!BH167</f>
        <v>7</v>
      </c>
      <c r="CQ168">
        <f>Sheet1!BI167</f>
        <v>7</v>
      </c>
      <c r="CR168">
        <f>Sheet1!BJ167</f>
        <v>7</v>
      </c>
      <c r="CS168">
        <f>Sheet1!BK167</f>
        <v>2</v>
      </c>
      <c r="CT168">
        <f>Sheet1!BL167</f>
        <v>4</v>
      </c>
    </row>
    <row r="169" spans="1:98">
      <c r="A169">
        <f>Sheet1!A168</f>
        <v>168</v>
      </c>
      <c r="B169" t="str">
        <f>Sheet1!B168</f>
        <v>9/30/2009 9:38:25</v>
      </c>
      <c r="C169" t="str">
        <f>Sheet1!E168</f>
        <v>britgirl</v>
      </c>
      <c r="D169" t="str">
        <f t="shared" si="18"/>
        <v>britgirl</v>
      </c>
      <c r="E169">
        <f>Sheet1!F168</f>
        <v>25</v>
      </c>
      <c r="F169">
        <f>VLOOKUP(Sheet1!G168,Sheet3!$B$1:$C$2,2,FALSE)</f>
        <v>2</v>
      </c>
      <c r="G169">
        <f>VLOOKUP(Sheet1!H168,Sheet3!$B$52:$C$74,2,0)</f>
        <v>6</v>
      </c>
      <c r="H169">
        <f>VLOOKUP(Sheet1!I168,Sheet3!$B$5:$C$9,2,FALSE)</f>
        <v>5</v>
      </c>
      <c r="I169">
        <v>1</v>
      </c>
      <c r="K169">
        <f>Sheet1!K168</f>
        <v>3</v>
      </c>
      <c r="L169">
        <f>Sheet1!L168</f>
        <v>2</v>
      </c>
      <c r="M169" s="2">
        <v>1</v>
      </c>
      <c r="N169">
        <f>IF(ISNUMBER(SEARCH("습관적으로",Sheet1!$M168)),1,0)</f>
        <v>1</v>
      </c>
      <c r="O169">
        <f>IF(ISNUMBER(SEARCH("나에 대해 알리고 싶어서",Sheet1!$M168)),1,0)</f>
        <v>0</v>
      </c>
      <c r="P169">
        <f>IF(ISNUMBER(SEARCH("새로운 소식을 알리고 싶어서",Sheet1!$M168)),1,0)</f>
        <v>0</v>
      </c>
      <c r="Q169">
        <f>IF(ISNUMBER(SEARCH("주변 사람들과 관계 맺고 싶어서",Sheet1!$M168)),1,0)</f>
        <v>0</v>
      </c>
      <c r="R169">
        <f>IF(ISNUMBER(SEARCH("다른 사람들과 감정을 공유하고 싶어서",Sheet1!$M168)),1,0)</f>
        <v>0</v>
      </c>
      <c r="S169">
        <f>IF(ISNUMBER(SEARCH("재미있어서",Sheet1!$M168)),1,0)</f>
        <v>0</v>
      </c>
      <c r="T169">
        <f t="shared" si="17"/>
        <v>0</v>
      </c>
      <c r="V169" s="2">
        <v>1</v>
      </c>
      <c r="X169">
        <f>IF(ISNUMBER(SEARCH("me2day 웹페이지",Sheet1!$N168)),1,0)</f>
        <v>1</v>
      </c>
      <c r="Y169">
        <f>IF(ISNUMBER(SEARCH("핸드폰",Sheet1!$N168)),1,0)</f>
        <v>0</v>
      </c>
      <c r="Z169">
        <f>IF(ISNUMBER(SEARCH("블로그",Sheet1!$N168)),1,0)</f>
        <v>0</v>
      </c>
      <c r="AA169">
        <f>IF(ISNUMBER(SEARCH("개인 포탈 서비스",Sheet1!$N168)),1,0)</f>
        <v>0</v>
      </c>
      <c r="AB169">
        <f>IF(ISNUMBER(SEARCH("me2day 어플리케이션",Sheet1!$N168)),1,0)</f>
        <v>0</v>
      </c>
      <c r="AC169">
        <f t="shared" si="13"/>
        <v>0</v>
      </c>
      <c r="AD169">
        <f>IF(Sheet1!O168="있다",1,2)</f>
        <v>1</v>
      </c>
      <c r="AE169">
        <f>Sheet1!P168</f>
        <v>3</v>
      </c>
      <c r="AF169" s="2">
        <v>1</v>
      </c>
      <c r="AH169">
        <f>IF(ISNUMBER(SEARCH("주변 사람들의 소식",Sheet1!$Q168)),1,0)</f>
        <v>1</v>
      </c>
      <c r="AI169">
        <f>IF(ISNUMBER(SEARCH("관심 분야에 대한 소식",Sheet1!$Q168)),1,0)</f>
        <v>0</v>
      </c>
      <c r="AJ169">
        <f>IF(ISNUMBER(SEARCH("관심 분야는 아니지만 사회적 이슈에 대한 소식",Sheet1!$Q168)),1,0)</f>
        <v>0</v>
      </c>
      <c r="AK169">
        <f>IF(ISNUMBER(SEARCH("업무와 관련된 소식",Sheet1!$Q168)),1,0)</f>
        <v>0</v>
      </c>
      <c r="AL169">
        <f t="shared" si="14"/>
        <v>0</v>
      </c>
      <c r="AM169">
        <f>Sheet1!R168</f>
        <v>6</v>
      </c>
      <c r="AN169">
        <v>6</v>
      </c>
      <c r="AO169" t="s">
        <v>606</v>
      </c>
      <c r="AP169">
        <f>IF(ISNUMBER(SEARCH("오프라인에서의 친구 관계와 같다",Sheet1!$S168)),1,0)</f>
        <v>0</v>
      </c>
      <c r="AQ169">
        <f>IF(ISNUMBER(SEARCH("오프라인에서의 친구와는 다르지만 친밀감을 나누는 관계이다",Sheet1!$S168)),1,0)</f>
        <v>0</v>
      </c>
      <c r="AR169">
        <f>IF(ISNUMBER(SEARCH("새로운 정보나 글을 주고 받는 관계이다",Sheet1!$S168)),1,0)</f>
        <v>0</v>
      </c>
      <c r="AS169">
        <f>IF(ISNUMBER(SEARCH("단지 친구 신청과 수락으로 이루어진 형식적인 관계이다",Sheet1!$S168)),1,0)</f>
        <v>0</v>
      </c>
      <c r="AT169">
        <f>IF(ISNUMBER(SEARCH("아무 관계도 아니다",Sheet1!$S168)),1,0)</f>
        <v>0</v>
      </c>
      <c r="AU169">
        <f t="shared" si="15"/>
        <v>1</v>
      </c>
      <c r="AV169" t="s">
        <v>877</v>
      </c>
      <c r="AX169">
        <f>IF(ISNUMBER(SEARCH("미투데이 서비스 이용은 정보를 얻기 위함이다",Sheet1!$T168)),1,0)</f>
        <v>1</v>
      </c>
      <c r="AY169">
        <f>IF(ISNUMBER(SEARCH("미투데이 서비스 이용은 오락을 추구하기 위함이다",Sheet1!$T168)),1,0)</f>
        <v>1</v>
      </c>
      <c r="AZ169">
        <f>IF(ISNUMBER(SEARCH("미투데이 서비스 이용은 대인관계 형성과 확충을 위함이다",Sheet1!$T168)),1,0)</f>
        <v>0</v>
      </c>
      <c r="BA169">
        <f>IF(ISNUMBER(SEARCH("미투데이 서비스 이용은  직장(혹은 특정 그룹) 내 커뮤니케이션을 위함이다",Sheet1!$T168)),1,0)</f>
        <v>0</v>
      </c>
      <c r="BB169">
        <f t="shared" si="16"/>
        <v>0</v>
      </c>
      <c r="BC169">
        <f>Sheet1!U168</f>
        <v>6</v>
      </c>
      <c r="BD169">
        <f>Sheet1!V168</f>
        <v>4</v>
      </c>
      <c r="BE169">
        <f>Sheet1!W168</f>
        <v>5</v>
      </c>
      <c r="BF169">
        <f>Sheet1!X168</f>
        <v>5</v>
      </c>
      <c r="BG169">
        <f>Sheet1!Y168</f>
        <v>3</v>
      </c>
      <c r="BH169">
        <f>Sheet1!Z168</f>
        <v>3</v>
      </c>
      <c r="BI169">
        <f>Sheet1!AA168</f>
        <v>4</v>
      </c>
      <c r="BJ169">
        <f>Sheet1!AB168</f>
        <v>3</v>
      </c>
      <c r="BK169">
        <f>Sheet1!AC168</f>
        <v>5</v>
      </c>
      <c r="BL169">
        <f>Sheet1!AD168</f>
        <v>4</v>
      </c>
      <c r="BM169">
        <f>Sheet1!AE168</f>
        <v>6</v>
      </c>
      <c r="BN169">
        <f>Sheet1!AF168</f>
        <v>5</v>
      </c>
      <c r="BO169">
        <f>Sheet1!AG168</f>
        <v>6</v>
      </c>
      <c r="BP169">
        <f>Sheet1!AH168</f>
        <v>7</v>
      </c>
      <c r="BQ169">
        <f>Sheet1!AI168</f>
        <v>5</v>
      </c>
      <c r="BR169">
        <f>Sheet1!AJ168</f>
        <v>4</v>
      </c>
      <c r="BS169">
        <f>Sheet1!AK168</f>
        <v>6</v>
      </c>
      <c r="BT169">
        <f>Sheet1!AL168</f>
        <v>6</v>
      </c>
      <c r="BU169">
        <f>Sheet1!AM168</f>
        <v>5</v>
      </c>
      <c r="BV169">
        <f>Sheet1!AN168</f>
        <v>2</v>
      </c>
      <c r="BW169">
        <f>Sheet1!AO168</f>
        <v>5</v>
      </c>
      <c r="BX169">
        <f>Sheet1!AP168</f>
        <v>5</v>
      </c>
      <c r="BY169">
        <f>Sheet1!AQ168</f>
        <v>5</v>
      </c>
      <c r="BZ169">
        <f>Sheet1!AR168</f>
        <v>4</v>
      </c>
      <c r="CA169">
        <f>Sheet1!AS168</f>
        <v>3</v>
      </c>
      <c r="CB169">
        <f>Sheet1!AT168</f>
        <v>3</v>
      </c>
      <c r="CC169">
        <f>Sheet1!AU168</f>
        <v>5</v>
      </c>
      <c r="CD169">
        <f>Sheet1!AV168</f>
        <v>4</v>
      </c>
      <c r="CE169">
        <f>Sheet1!AW168</f>
        <v>5</v>
      </c>
      <c r="CF169">
        <f>Sheet1!AX168</f>
        <v>2</v>
      </c>
      <c r="CG169">
        <f>Sheet1!AY168</f>
        <v>5</v>
      </c>
      <c r="CH169">
        <f>Sheet1!AZ168</f>
        <v>5</v>
      </c>
      <c r="CI169">
        <f>Sheet1!BA168</f>
        <v>4</v>
      </c>
      <c r="CJ169">
        <f>Sheet1!BB168</f>
        <v>6</v>
      </c>
      <c r="CK169">
        <f>Sheet1!BC168</f>
        <v>5</v>
      </c>
      <c r="CL169">
        <f>Sheet1!BD168</f>
        <v>5</v>
      </c>
      <c r="CM169">
        <f>Sheet1!BE168</f>
        <v>4</v>
      </c>
      <c r="CN169">
        <f>Sheet1!BF168</f>
        <v>3</v>
      </c>
      <c r="CO169">
        <f>Sheet1!BG168</f>
        <v>6</v>
      </c>
      <c r="CP169">
        <f>Sheet1!BH168</f>
        <v>6</v>
      </c>
      <c r="CQ169">
        <f>Sheet1!BI168</f>
        <v>4</v>
      </c>
      <c r="CR169">
        <f>Sheet1!BJ168</f>
        <v>4</v>
      </c>
      <c r="CS169">
        <f>Sheet1!BK168</f>
        <v>3</v>
      </c>
      <c r="CT169">
        <f>Sheet1!BL168</f>
        <v>2</v>
      </c>
    </row>
    <row r="170" spans="1:98">
      <c r="A170">
        <f>Sheet1!A169</f>
        <v>169</v>
      </c>
      <c r="B170" t="str">
        <f>Sheet1!B169</f>
        <v>9/30/2009 9:47:48</v>
      </c>
      <c r="C170" t="str">
        <f>Sheet1!E169</f>
        <v>masterguru</v>
      </c>
      <c r="D170" t="str">
        <f t="shared" si="18"/>
        <v>masterguru</v>
      </c>
      <c r="E170">
        <f>Sheet1!F169</f>
        <v>29</v>
      </c>
      <c r="F170">
        <f>VLOOKUP(Sheet1!G169,Sheet3!$B$1:$C$2,2,FALSE)</f>
        <v>1</v>
      </c>
      <c r="G170">
        <f>VLOOKUP(Sheet1!H169,Sheet3!$B$52:$C$74,2,0)</f>
        <v>6</v>
      </c>
      <c r="H170">
        <f>VLOOKUP(Sheet1!I169,Sheet3!$B$5:$C$9,2,FALSE)</f>
        <v>2</v>
      </c>
      <c r="I170">
        <v>1</v>
      </c>
      <c r="K170">
        <f>Sheet1!K169</f>
        <v>2</v>
      </c>
      <c r="L170">
        <f>Sheet1!L169</f>
        <v>3</v>
      </c>
      <c r="M170" s="2">
        <v>1</v>
      </c>
      <c r="N170">
        <f>IF(ISNUMBER(SEARCH("습관적으로",Sheet1!$M169)),1,0)</f>
        <v>1</v>
      </c>
      <c r="O170">
        <f>IF(ISNUMBER(SEARCH("나에 대해 알리고 싶어서",Sheet1!$M169)),1,0)</f>
        <v>0</v>
      </c>
      <c r="P170">
        <f>IF(ISNUMBER(SEARCH("새로운 소식을 알리고 싶어서",Sheet1!$M169)),1,0)</f>
        <v>0</v>
      </c>
      <c r="Q170">
        <f>IF(ISNUMBER(SEARCH("주변 사람들과 관계 맺고 싶어서",Sheet1!$M169)),1,0)</f>
        <v>0</v>
      </c>
      <c r="R170">
        <f>IF(ISNUMBER(SEARCH("다른 사람들과 감정을 공유하고 싶어서",Sheet1!$M169)),1,0)</f>
        <v>0</v>
      </c>
      <c r="S170">
        <f>IF(ISNUMBER(SEARCH("재미있어서",Sheet1!$M169)),1,0)</f>
        <v>0</v>
      </c>
      <c r="T170">
        <f t="shared" si="17"/>
        <v>0</v>
      </c>
      <c r="V170" s="2" t="s">
        <v>877</v>
      </c>
      <c r="X170">
        <f>IF(ISNUMBER(SEARCH("me2day 웹페이지",Sheet1!$N169)),1,0)</f>
        <v>1</v>
      </c>
      <c r="Y170">
        <f>IF(ISNUMBER(SEARCH("핸드폰",Sheet1!$N169)),1,0)</f>
        <v>1</v>
      </c>
      <c r="Z170">
        <f>IF(ISNUMBER(SEARCH("블로그",Sheet1!$N169)),1,0)</f>
        <v>0</v>
      </c>
      <c r="AA170">
        <f>IF(ISNUMBER(SEARCH("개인 포탈 서비스",Sheet1!$N169)),1,0)</f>
        <v>0</v>
      </c>
      <c r="AB170">
        <f>IF(ISNUMBER(SEARCH("me2day 어플리케이션",Sheet1!$N169)),1,0)</f>
        <v>0</v>
      </c>
      <c r="AC170">
        <f t="shared" si="13"/>
        <v>0</v>
      </c>
      <c r="AD170">
        <f>IF(Sheet1!O169="있다",1,2)</f>
        <v>2</v>
      </c>
      <c r="AE170">
        <f>Sheet1!P169</f>
        <v>6</v>
      </c>
      <c r="AF170" s="2" t="s">
        <v>825</v>
      </c>
      <c r="AH170">
        <f>IF(ISNUMBER(SEARCH("주변 사람들의 소식",Sheet1!$Q169)),1,0)</f>
        <v>1</v>
      </c>
      <c r="AI170">
        <f>IF(ISNUMBER(SEARCH("관심 분야에 대한 소식",Sheet1!$Q169)),1,0)</f>
        <v>1</v>
      </c>
      <c r="AJ170">
        <f>IF(ISNUMBER(SEARCH("관심 분야는 아니지만 사회적 이슈에 대한 소식",Sheet1!$Q169)),1,0)</f>
        <v>1</v>
      </c>
      <c r="AK170">
        <f>IF(ISNUMBER(SEARCH("업무와 관련된 소식",Sheet1!$Q169)),1,0)</f>
        <v>0</v>
      </c>
      <c r="AL170">
        <f t="shared" si="14"/>
        <v>0</v>
      </c>
      <c r="AM170">
        <f>Sheet1!R169</f>
        <v>6</v>
      </c>
      <c r="AN170">
        <v>2</v>
      </c>
      <c r="AP170">
        <f>IF(ISNUMBER(SEARCH("오프라인에서의 친구 관계와 같다",Sheet1!$S169)),1,0)</f>
        <v>0</v>
      </c>
      <c r="AQ170">
        <f>IF(ISNUMBER(SEARCH("오프라인에서의 친구와는 다르지만 친밀감을 나누는 관계이다",Sheet1!$S169)),1,0)</f>
        <v>1</v>
      </c>
      <c r="AR170">
        <f>IF(ISNUMBER(SEARCH("새로운 정보나 글을 주고 받는 관계이다",Sheet1!$S169)),1,0)</f>
        <v>0</v>
      </c>
      <c r="AS170">
        <f>IF(ISNUMBER(SEARCH("단지 친구 신청과 수락으로 이루어진 형식적인 관계이다",Sheet1!$S169)),1,0)</f>
        <v>0</v>
      </c>
      <c r="AT170">
        <f>IF(ISNUMBER(SEARCH("아무 관계도 아니다",Sheet1!$S169)),1,0)</f>
        <v>0</v>
      </c>
      <c r="AU170">
        <f t="shared" si="15"/>
        <v>0</v>
      </c>
      <c r="AV170" t="s">
        <v>786</v>
      </c>
      <c r="AX170">
        <f>IF(ISNUMBER(SEARCH("미투데이 서비스 이용은 정보를 얻기 위함이다",Sheet1!$T169)),1,0)</f>
        <v>1</v>
      </c>
      <c r="AY170">
        <f>IF(ISNUMBER(SEARCH("미투데이 서비스 이용은 오락을 추구하기 위함이다",Sheet1!$T169)),1,0)</f>
        <v>0</v>
      </c>
      <c r="AZ170">
        <f>IF(ISNUMBER(SEARCH("미투데이 서비스 이용은 대인관계 형성과 확충을 위함이다",Sheet1!$T169)),1,0)</f>
        <v>1</v>
      </c>
      <c r="BA170">
        <f>IF(ISNUMBER(SEARCH("미투데이 서비스 이용은  직장(혹은 특정 그룹) 내 커뮤니케이션을 위함이다",Sheet1!$T169)),1,0)</f>
        <v>0</v>
      </c>
      <c r="BB170">
        <f t="shared" si="16"/>
        <v>0</v>
      </c>
      <c r="BC170">
        <f>Sheet1!U169</f>
        <v>4</v>
      </c>
      <c r="BD170">
        <f>Sheet1!V169</f>
        <v>2</v>
      </c>
      <c r="BE170">
        <f>Sheet1!W169</f>
        <v>4</v>
      </c>
      <c r="BF170">
        <f>Sheet1!X169</f>
        <v>4</v>
      </c>
      <c r="BG170">
        <f>Sheet1!Y169</f>
        <v>4</v>
      </c>
      <c r="BH170">
        <f>Sheet1!Z169</f>
        <v>6</v>
      </c>
      <c r="BI170">
        <f>Sheet1!AA169</f>
        <v>2</v>
      </c>
      <c r="BJ170">
        <f>Sheet1!AB169</f>
        <v>3</v>
      </c>
      <c r="BK170">
        <f>Sheet1!AC169</f>
        <v>4</v>
      </c>
      <c r="BL170">
        <f>Sheet1!AD169</f>
        <v>1</v>
      </c>
      <c r="BM170">
        <f>Sheet1!AE169</f>
        <v>4</v>
      </c>
      <c r="BN170">
        <f>Sheet1!AF169</f>
        <v>3</v>
      </c>
      <c r="BO170">
        <f>Sheet1!AG169</f>
        <v>4</v>
      </c>
      <c r="BP170">
        <f>Sheet1!AH169</f>
        <v>3</v>
      </c>
      <c r="BQ170">
        <f>Sheet1!AI169</f>
        <v>6</v>
      </c>
      <c r="BR170">
        <f>Sheet1!AJ169</f>
        <v>6</v>
      </c>
      <c r="BS170">
        <f>Sheet1!AK169</f>
        <v>6</v>
      </c>
      <c r="BT170">
        <f>Sheet1!AL169</f>
        <v>6</v>
      </c>
      <c r="BU170">
        <f>Sheet1!AM169</f>
        <v>6</v>
      </c>
      <c r="BV170">
        <f>Sheet1!AN169</f>
        <v>4</v>
      </c>
      <c r="BW170">
        <f>Sheet1!AO169</f>
        <v>4</v>
      </c>
      <c r="BX170">
        <f>Sheet1!AP169</f>
        <v>4</v>
      </c>
      <c r="BY170">
        <f>Sheet1!AQ169</f>
        <v>4</v>
      </c>
      <c r="BZ170">
        <f>Sheet1!AR169</f>
        <v>4</v>
      </c>
      <c r="CA170">
        <f>Sheet1!AS169</f>
        <v>4</v>
      </c>
      <c r="CB170">
        <f>Sheet1!AT169</f>
        <v>4</v>
      </c>
      <c r="CC170">
        <f>Sheet1!AU169</f>
        <v>4</v>
      </c>
      <c r="CD170">
        <f>Sheet1!AV169</f>
        <v>6</v>
      </c>
      <c r="CE170">
        <f>Sheet1!AW169</f>
        <v>7</v>
      </c>
      <c r="CF170">
        <f>Sheet1!AX169</f>
        <v>3</v>
      </c>
      <c r="CG170">
        <f>Sheet1!AY169</f>
        <v>5</v>
      </c>
      <c r="CH170">
        <f>Sheet1!AZ169</f>
        <v>1</v>
      </c>
      <c r="CI170">
        <f>Sheet1!BA169</f>
        <v>3</v>
      </c>
      <c r="CJ170">
        <f>Sheet1!BB169</f>
        <v>7</v>
      </c>
      <c r="CK170">
        <f>Sheet1!BC169</f>
        <v>4</v>
      </c>
      <c r="CL170">
        <f>Sheet1!BD169</f>
        <v>6</v>
      </c>
      <c r="CM170">
        <f>Sheet1!BE169</f>
        <v>4</v>
      </c>
      <c r="CN170">
        <f>Sheet1!BF169</f>
        <v>4</v>
      </c>
      <c r="CO170">
        <f>Sheet1!BG169</f>
        <v>6</v>
      </c>
      <c r="CP170">
        <f>Sheet1!BH169</f>
        <v>5</v>
      </c>
      <c r="CQ170">
        <f>Sheet1!BI169</f>
        <v>5</v>
      </c>
      <c r="CR170">
        <f>Sheet1!BJ169</f>
        <v>4</v>
      </c>
      <c r="CS170">
        <f>Sheet1!BK169</f>
        <v>5</v>
      </c>
      <c r="CT170">
        <f>Sheet1!BL169</f>
        <v>2</v>
      </c>
    </row>
    <row r="171" spans="1:98">
      <c r="A171">
        <f>Sheet1!A170</f>
        <v>170</v>
      </c>
      <c r="B171" t="str">
        <f>Sheet1!B170</f>
        <v>9/30/2009 9:49:25</v>
      </c>
      <c r="C171" t="str">
        <f>Sheet1!E170</f>
        <v>nkw0705</v>
      </c>
      <c r="D171" t="str">
        <f t="shared" si="18"/>
        <v>nkw0705</v>
      </c>
      <c r="E171">
        <f>Sheet1!F170</f>
        <v>26</v>
      </c>
      <c r="F171">
        <f>VLOOKUP(Sheet1!G170,Sheet3!$B$1:$C$2,2,FALSE)</f>
        <v>1</v>
      </c>
      <c r="G171">
        <f>VLOOKUP(Sheet1!H170,Sheet3!$B$52:$C$74,2,0)</f>
        <v>6</v>
      </c>
      <c r="H171">
        <f>VLOOKUP(Sheet1!I170,Sheet3!$B$5:$C$9,2,FALSE)</f>
        <v>1</v>
      </c>
      <c r="I171">
        <v>6</v>
      </c>
      <c r="J171" t="s">
        <v>611</v>
      </c>
      <c r="K171">
        <f>Sheet1!K170</f>
        <v>2</v>
      </c>
      <c r="L171">
        <f>Sheet1!L170</f>
        <v>3</v>
      </c>
      <c r="M171" s="2">
        <v>4</v>
      </c>
      <c r="N171">
        <f>IF(ISNUMBER(SEARCH("습관적으로",Sheet1!$M170)),1,0)</f>
        <v>0</v>
      </c>
      <c r="O171">
        <f>IF(ISNUMBER(SEARCH("나에 대해 알리고 싶어서",Sheet1!$M170)),1,0)</f>
        <v>0</v>
      </c>
      <c r="P171">
        <f>IF(ISNUMBER(SEARCH("새로운 소식을 알리고 싶어서",Sheet1!$M170)),1,0)</f>
        <v>0</v>
      </c>
      <c r="Q171">
        <f>IF(ISNUMBER(SEARCH("주변 사람들과 관계 맺고 싶어서",Sheet1!$M170)),1,0)</f>
        <v>1</v>
      </c>
      <c r="R171">
        <f>IF(ISNUMBER(SEARCH("다른 사람들과 감정을 공유하고 싶어서",Sheet1!$M170)),1,0)</f>
        <v>0</v>
      </c>
      <c r="S171">
        <f>IF(ISNUMBER(SEARCH("재미있어서",Sheet1!$M170)),1,0)</f>
        <v>0</v>
      </c>
      <c r="T171">
        <f t="shared" si="17"/>
        <v>0</v>
      </c>
      <c r="V171" s="2">
        <v>1</v>
      </c>
      <c r="X171">
        <f>IF(ISNUMBER(SEARCH("me2day 웹페이지",Sheet1!$N170)),1,0)</f>
        <v>1</v>
      </c>
      <c r="Y171">
        <f>IF(ISNUMBER(SEARCH("핸드폰",Sheet1!$N170)),1,0)</f>
        <v>0</v>
      </c>
      <c r="Z171">
        <f>IF(ISNUMBER(SEARCH("블로그",Sheet1!$N170)),1,0)</f>
        <v>0</v>
      </c>
      <c r="AA171">
        <f>IF(ISNUMBER(SEARCH("개인 포탈 서비스",Sheet1!$N170)),1,0)</f>
        <v>0</v>
      </c>
      <c r="AB171">
        <f>IF(ISNUMBER(SEARCH("me2day 어플리케이션",Sheet1!$N170)),1,0)</f>
        <v>0</v>
      </c>
      <c r="AC171">
        <f t="shared" si="13"/>
        <v>0</v>
      </c>
      <c r="AD171">
        <f>IF(Sheet1!O170="있다",1,2)</f>
        <v>1</v>
      </c>
      <c r="AE171">
        <f>Sheet1!P170</f>
        <v>5</v>
      </c>
      <c r="AF171" s="2">
        <v>1</v>
      </c>
      <c r="AH171">
        <f>IF(ISNUMBER(SEARCH("주변 사람들의 소식",Sheet1!$Q170)),1,0)</f>
        <v>1</v>
      </c>
      <c r="AI171">
        <f>IF(ISNUMBER(SEARCH("관심 분야에 대한 소식",Sheet1!$Q170)),1,0)</f>
        <v>0</v>
      </c>
      <c r="AJ171">
        <f>IF(ISNUMBER(SEARCH("관심 분야는 아니지만 사회적 이슈에 대한 소식",Sheet1!$Q170)),1,0)</f>
        <v>0</v>
      </c>
      <c r="AK171">
        <f>IF(ISNUMBER(SEARCH("업무와 관련된 소식",Sheet1!$Q170)),1,0)</f>
        <v>0</v>
      </c>
      <c r="AL171">
        <f t="shared" si="14"/>
        <v>0</v>
      </c>
      <c r="AM171">
        <f>Sheet1!R170</f>
        <v>4</v>
      </c>
      <c r="AN171">
        <v>4</v>
      </c>
      <c r="AP171">
        <f>IF(ISNUMBER(SEARCH("오프라인에서의 친구 관계와 같다",Sheet1!$S170)),1,0)</f>
        <v>0</v>
      </c>
      <c r="AQ171">
        <f>IF(ISNUMBER(SEARCH("오프라인에서의 친구와는 다르지만 친밀감을 나누는 관계이다",Sheet1!$S170)),1,0)</f>
        <v>0</v>
      </c>
      <c r="AR171">
        <f>IF(ISNUMBER(SEARCH("새로운 정보나 글을 주고 받는 관계이다",Sheet1!$S170)),1,0)</f>
        <v>0</v>
      </c>
      <c r="AS171">
        <f>IF(ISNUMBER(SEARCH("단지 친구 신청과 수락으로 이루어진 형식적인 관계이다",Sheet1!$S170)),1,0)</f>
        <v>1</v>
      </c>
      <c r="AT171">
        <f>IF(ISNUMBER(SEARCH("아무 관계도 아니다",Sheet1!$S170)),1,0)</f>
        <v>0</v>
      </c>
      <c r="AU171">
        <f t="shared" si="15"/>
        <v>0</v>
      </c>
      <c r="AV171">
        <v>4</v>
      </c>
      <c r="AX171">
        <f>IF(ISNUMBER(SEARCH("미투데이 서비스 이용은 정보를 얻기 위함이다",Sheet1!$T170)),1,0)</f>
        <v>0</v>
      </c>
      <c r="AY171">
        <f>IF(ISNUMBER(SEARCH("미투데이 서비스 이용은 오락을 추구하기 위함이다",Sheet1!$T170)),1,0)</f>
        <v>0</v>
      </c>
      <c r="AZ171">
        <f>IF(ISNUMBER(SEARCH("미투데이 서비스 이용은 대인관계 형성과 확충을 위함이다",Sheet1!$T170)),1,0)</f>
        <v>0</v>
      </c>
      <c r="BA171">
        <f>IF(ISNUMBER(SEARCH("미투데이 서비스 이용은  직장(혹은 특정 그룹) 내 커뮤니케이션을 위함이다",Sheet1!$T170)),1,0)</f>
        <v>1</v>
      </c>
      <c r="BB171">
        <f t="shared" si="16"/>
        <v>0</v>
      </c>
      <c r="BC171">
        <f>Sheet1!U170</f>
        <v>5</v>
      </c>
      <c r="BD171">
        <f>Sheet1!V170</f>
        <v>5</v>
      </c>
      <c r="BE171">
        <f>Sheet1!W170</f>
        <v>5</v>
      </c>
      <c r="BF171">
        <f>Sheet1!X170</f>
        <v>5</v>
      </c>
      <c r="BG171">
        <f>Sheet1!Y170</f>
        <v>3</v>
      </c>
      <c r="BH171">
        <f>Sheet1!Z170</f>
        <v>5</v>
      </c>
      <c r="BI171">
        <f>Sheet1!AA170</f>
        <v>4</v>
      </c>
      <c r="BJ171">
        <f>Sheet1!AB170</f>
        <v>6</v>
      </c>
      <c r="BK171">
        <f>Sheet1!AC170</f>
        <v>4</v>
      </c>
      <c r="BL171">
        <f>Sheet1!AD170</f>
        <v>3</v>
      </c>
      <c r="BM171">
        <f>Sheet1!AE170</f>
        <v>4</v>
      </c>
      <c r="BN171">
        <f>Sheet1!AF170</f>
        <v>3</v>
      </c>
      <c r="BO171">
        <f>Sheet1!AG170</f>
        <v>3</v>
      </c>
      <c r="BP171">
        <f>Sheet1!AH170</f>
        <v>3</v>
      </c>
      <c r="BQ171">
        <f>Sheet1!AI170</f>
        <v>5</v>
      </c>
      <c r="BR171">
        <f>Sheet1!AJ170</f>
        <v>5</v>
      </c>
      <c r="BS171">
        <f>Sheet1!AK170</f>
        <v>6</v>
      </c>
      <c r="BT171">
        <f>Sheet1!AL170</f>
        <v>5</v>
      </c>
      <c r="BU171">
        <f>Sheet1!AM170</f>
        <v>5</v>
      </c>
      <c r="BV171">
        <f>Sheet1!AN170</f>
        <v>2</v>
      </c>
      <c r="BW171">
        <f>Sheet1!AO170</f>
        <v>5</v>
      </c>
      <c r="BX171">
        <f>Sheet1!AP170</f>
        <v>6</v>
      </c>
      <c r="BY171">
        <f>Sheet1!AQ170</f>
        <v>6</v>
      </c>
      <c r="BZ171">
        <f>Sheet1!AR170</f>
        <v>5</v>
      </c>
      <c r="CA171">
        <f>Sheet1!AS170</f>
        <v>5</v>
      </c>
      <c r="CB171">
        <f>Sheet1!AT170</f>
        <v>5</v>
      </c>
      <c r="CC171">
        <f>Sheet1!AU170</f>
        <v>5</v>
      </c>
      <c r="CD171">
        <f>Sheet1!AV170</f>
        <v>5</v>
      </c>
      <c r="CE171">
        <f>Sheet1!AW170</f>
        <v>6</v>
      </c>
      <c r="CF171">
        <f>Sheet1!AX170</f>
        <v>5</v>
      </c>
      <c r="CG171">
        <f>Sheet1!AY170</f>
        <v>5</v>
      </c>
      <c r="CH171">
        <f>Sheet1!AZ170</f>
        <v>3</v>
      </c>
      <c r="CI171">
        <f>Sheet1!BA170</f>
        <v>5</v>
      </c>
      <c r="CJ171">
        <f>Sheet1!BB170</f>
        <v>5</v>
      </c>
      <c r="CK171">
        <f>Sheet1!BC170</f>
        <v>3</v>
      </c>
      <c r="CL171">
        <f>Sheet1!BD170</f>
        <v>2</v>
      </c>
      <c r="CM171">
        <f>Sheet1!BE170</f>
        <v>2</v>
      </c>
      <c r="CN171">
        <f>Sheet1!BF170</f>
        <v>2</v>
      </c>
      <c r="CO171">
        <f>Sheet1!BG170</f>
        <v>3</v>
      </c>
      <c r="CP171">
        <f>Sheet1!BH170</f>
        <v>4</v>
      </c>
      <c r="CQ171">
        <f>Sheet1!BI170</f>
        <v>5</v>
      </c>
      <c r="CR171">
        <f>Sheet1!BJ170</f>
        <v>4</v>
      </c>
      <c r="CS171">
        <f>Sheet1!BK170</f>
        <v>5</v>
      </c>
      <c r="CT171">
        <f>Sheet1!BL170</f>
        <v>3</v>
      </c>
    </row>
    <row r="172" spans="1:98">
      <c r="A172">
        <f>Sheet1!A171</f>
        <v>171</v>
      </c>
      <c r="B172" t="str">
        <f>Sheet1!B171</f>
        <v>9/30/2009 10:03:32</v>
      </c>
      <c r="C172" t="str">
        <f>Sheet1!E171</f>
        <v>lovedev</v>
      </c>
      <c r="D172" t="str">
        <f t="shared" si="18"/>
        <v>lovedev</v>
      </c>
      <c r="E172">
        <f>Sheet1!F171</f>
        <v>31</v>
      </c>
      <c r="F172">
        <f>VLOOKUP(Sheet1!G171,Sheet3!$B$1:$C$2,2,FALSE)</f>
        <v>1</v>
      </c>
      <c r="G172">
        <f>VLOOKUP(Sheet1!H171,Sheet3!$B$52:$C$74,2,0)</f>
        <v>6</v>
      </c>
      <c r="H172">
        <f>VLOOKUP(Sheet1!I171,Sheet3!$B$5:$C$9,2,FALSE)</f>
        <v>5</v>
      </c>
      <c r="I172">
        <v>1</v>
      </c>
      <c r="K172">
        <f>Sheet1!K171</f>
        <v>1</v>
      </c>
      <c r="L172">
        <f>Sheet1!L171</f>
        <v>5</v>
      </c>
      <c r="M172" s="2">
        <v>7</v>
      </c>
      <c r="N172">
        <f>IF(ISNUMBER(SEARCH("습관적으로",Sheet1!$M171)),1,0)</f>
        <v>0</v>
      </c>
      <c r="O172">
        <f>IF(ISNUMBER(SEARCH("나에 대해 알리고 싶어서",Sheet1!$M171)),1,0)</f>
        <v>0</v>
      </c>
      <c r="P172">
        <f>IF(ISNUMBER(SEARCH("새로운 소식을 알리고 싶어서",Sheet1!$M171)),1,0)</f>
        <v>0</v>
      </c>
      <c r="Q172">
        <f>IF(ISNUMBER(SEARCH("주변 사람들과 관계 맺고 싶어서",Sheet1!$M171)),1,0)</f>
        <v>0</v>
      </c>
      <c r="R172">
        <f>IF(ISNUMBER(SEARCH("다른 사람들과 감정을 공유하고 싶어서",Sheet1!$M171)),1,0)</f>
        <v>0</v>
      </c>
      <c r="S172">
        <f>IF(ISNUMBER(SEARCH("재미있어서",Sheet1!$M171)),1,0)</f>
        <v>0</v>
      </c>
      <c r="T172">
        <f t="shared" si="17"/>
        <v>1</v>
      </c>
      <c r="U172" t="s">
        <v>614</v>
      </c>
      <c r="V172" s="2" t="s">
        <v>786</v>
      </c>
      <c r="X172">
        <f>IF(ISNUMBER(SEARCH("me2day 웹페이지",Sheet1!$N171)),1,0)</f>
        <v>1</v>
      </c>
      <c r="Y172">
        <f>IF(ISNUMBER(SEARCH("핸드폰",Sheet1!$N171)),1,0)</f>
        <v>0</v>
      </c>
      <c r="Z172">
        <f>IF(ISNUMBER(SEARCH("블로그",Sheet1!$N171)),1,0)</f>
        <v>1</v>
      </c>
      <c r="AA172">
        <f>IF(ISNUMBER(SEARCH("개인 포탈 서비스",Sheet1!$N171)),1,0)</f>
        <v>0</v>
      </c>
      <c r="AB172">
        <f>IF(ISNUMBER(SEARCH("me2day 어플리케이션",Sheet1!$N171)),1,0)</f>
        <v>0</v>
      </c>
      <c r="AC172">
        <f t="shared" si="13"/>
        <v>0</v>
      </c>
      <c r="AD172">
        <f>IF(Sheet1!O171="있다",1,2)</f>
        <v>1</v>
      </c>
      <c r="AE172">
        <f>Sheet1!P171</f>
        <v>7</v>
      </c>
      <c r="AF172" s="2">
        <v>3</v>
      </c>
      <c r="AH172">
        <f>IF(ISNUMBER(SEARCH("주변 사람들의 소식",Sheet1!$Q171)),1,0)</f>
        <v>0</v>
      </c>
      <c r="AI172">
        <f>IF(ISNUMBER(SEARCH("관심 분야에 대한 소식",Sheet1!$Q171)),1,0)</f>
        <v>0</v>
      </c>
      <c r="AJ172">
        <f>IF(ISNUMBER(SEARCH("관심 분야는 아니지만 사회적 이슈에 대한 소식",Sheet1!$Q171)),1,0)</f>
        <v>1</v>
      </c>
      <c r="AK172">
        <f>IF(ISNUMBER(SEARCH("업무와 관련된 소식",Sheet1!$Q171)),1,0)</f>
        <v>0</v>
      </c>
      <c r="AL172">
        <f t="shared" si="14"/>
        <v>0</v>
      </c>
      <c r="AM172">
        <f>Sheet1!R171</f>
        <v>7</v>
      </c>
      <c r="AN172" t="s">
        <v>885</v>
      </c>
      <c r="AP172">
        <f>IF(ISNUMBER(SEARCH("오프라인에서의 친구 관계와 같다",Sheet1!$S171)),1,0)</f>
        <v>0</v>
      </c>
      <c r="AQ172">
        <f>IF(ISNUMBER(SEARCH("오프라인에서의 친구와는 다르지만 친밀감을 나누는 관계이다",Sheet1!$S171)),1,0)</f>
        <v>1</v>
      </c>
      <c r="AR172">
        <f>IF(ISNUMBER(SEARCH("새로운 정보나 글을 주고 받는 관계이다",Sheet1!$S171)),1,0)</f>
        <v>1</v>
      </c>
      <c r="AS172">
        <f>IF(ISNUMBER(SEARCH("단지 친구 신청과 수락으로 이루어진 형식적인 관계이다",Sheet1!$S171)),1,0)</f>
        <v>1</v>
      </c>
      <c r="AT172">
        <f>IF(ISNUMBER(SEARCH("아무 관계도 아니다",Sheet1!$S171)),1,0)</f>
        <v>0</v>
      </c>
      <c r="AU172">
        <f t="shared" si="15"/>
        <v>0</v>
      </c>
      <c r="AV172" t="s">
        <v>797</v>
      </c>
      <c r="AX172">
        <f>IF(ISNUMBER(SEARCH("미투데이 서비스 이용은 정보를 얻기 위함이다",Sheet1!$T171)),1,0)</f>
        <v>0</v>
      </c>
      <c r="AY172">
        <f>IF(ISNUMBER(SEARCH("미투데이 서비스 이용은 오락을 추구하기 위함이다",Sheet1!$T171)),1,0)</f>
        <v>0</v>
      </c>
      <c r="AZ172">
        <f>IF(ISNUMBER(SEARCH("미투데이 서비스 이용은 대인관계 형성과 확충을 위함이다",Sheet1!$T171)),1,0)</f>
        <v>1</v>
      </c>
      <c r="BA172">
        <f>IF(ISNUMBER(SEARCH("미투데이 서비스 이용은  직장(혹은 특정 그룹) 내 커뮤니케이션을 위함이다",Sheet1!$T171)),1,0)</f>
        <v>1</v>
      </c>
      <c r="BB172">
        <f t="shared" si="16"/>
        <v>0</v>
      </c>
      <c r="BC172">
        <f>Sheet1!U171</f>
        <v>4</v>
      </c>
      <c r="BD172">
        <f>Sheet1!V171</f>
        <v>5</v>
      </c>
      <c r="BE172">
        <f>Sheet1!W171</f>
        <v>5</v>
      </c>
      <c r="BF172">
        <f>Sheet1!X171</f>
        <v>5</v>
      </c>
      <c r="BG172">
        <f>Sheet1!Y171</f>
        <v>4</v>
      </c>
      <c r="BH172">
        <f>Sheet1!Z171</f>
        <v>7</v>
      </c>
      <c r="BI172">
        <f>Sheet1!AA171</f>
        <v>4</v>
      </c>
      <c r="BJ172">
        <f>Sheet1!AB171</f>
        <v>2</v>
      </c>
      <c r="BK172">
        <f>Sheet1!AC171</f>
        <v>5</v>
      </c>
      <c r="BL172">
        <f>Sheet1!AD171</f>
        <v>5</v>
      </c>
      <c r="BM172">
        <f>Sheet1!AE171</f>
        <v>6</v>
      </c>
      <c r="BN172">
        <f>Sheet1!AF171</f>
        <v>6</v>
      </c>
      <c r="BO172">
        <f>Sheet1!AG171</f>
        <v>6</v>
      </c>
      <c r="BP172">
        <f>Sheet1!AH171</f>
        <v>6</v>
      </c>
      <c r="BQ172">
        <f>Sheet1!AI171</f>
        <v>6</v>
      </c>
      <c r="BR172">
        <f>Sheet1!AJ171</f>
        <v>6</v>
      </c>
      <c r="BS172">
        <f>Sheet1!AK171</f>
        <v>6</v>
      </c>
      <c r="BT172">
        <f>Sheet1!AL171</f>
        <v>6</v>
      </c>
      <c r="BU172">
        <f>Sheet1!AM171</f>
        <v>4</v>
      </c>
      <c r="BV172">
        <f>Sheet1!AN171</f>
        <v>2</v>
      </c>
      <c r="BW172">
        <f>Sheet1!AO171</f>
        <v>4</v>
      </c>
      <c r="BX172">
        <f>Sheet1!AP171</f>
        <v>4</v>
      </c>
      <c r="BY172">
        <f>Sheet1!AQ171</f>
        <v>5</v>
      </c>
      <c r="BZ172">
        <f>Sheet1!AR171</f>
        <v>4</v>
      </c>
      <c r="CA172">
        <f>Sheet1!AS171</f>
        <v>4</v>
      </c>
      <c r="CB172">
        <f>Sheet1!AT171</f>
        <v>4</v>
      </c>
      <c r="CC172">
        <f>Sheet1!AU171</f>
        <v>7</v>
      </c>
      <c r="CD172">
        <f>Sheet1!AV171</f>
        <v>6</v>
      </c>
      <c r="CE172">
        <f>Sheet1!AW171</f>
        <v>5</v>
      </c>
      <c r="CF172">
        <f>Sheet1!AX171</f>
        <v>2</v>
      </c>
      <c r="CG172">
        <f>Sheet1!AY171</f>
        <v>6</v>
      </c>
      <c r="CH172">
        <f>Sheet1!AZ171</f>
        <v>2</v>
      </c>
      <c r="CI172">
        <f>Sheet1!BA171</f>
        <v>6</v>
      </c>
      <c r="CJ172">
        <f>Sheet1!BB171</f>
        <v>5</v>
      </c>
      <c r="CK172">
        <f>Sheet1!BC171</f>
        <v>4</v>
      </c>
      <c r="CL172">
        <f>Sheet1!BD171</f>
        <v>4</v>
      </c>
      <c r="CM172">
        <f>Sheet1!BE171</f>
        <v>4</v>
      </c>
      <c r="CN172">
        <f>Sheet1!BF171</f>
        <v>5</v>
      </c>
      <c r="CO172">
        <f>Sheet1!BG171</f>
        <v>6</v>
      </c>
      <c r="CP172">
        <f>Sheet1!BH171</f>
        <v>5</v>
      </c>
      <c r="CQ172">
        <f>Sheet1!BI171</f>
        <v>5</v>
      </c>
      <c r="CR172">
        <f>Sheet1!BJ171</f>
        <v>5</v>
      </c>
      <c r="CS172">
        <f>Sheet1!BK171</f>
        <v>1</v>
      </c>
      <c r="CT172">
        <f>Sheet1!BL171</f>
        <v>1</v>
      </c>
    </row>
    <row r="173" spans="1:98">
      <c r="A173">
        <f>Sheet1!A172</f>
        <v>172</v>
      </c>
      <c r="B173" t="str">
        <f>Sheet1!B172</f>
        <v>9/30/2009 10:07:07</v>
      </c>
      <c r="C173" t="str">
        <f>Sheet1!E172</f>
        <v>endofhope</v>
      </c>
      <c r="D173" t="str">
        <f t="shared" si="18"/>
        <v>endofhope</v>
      </c>
      <c r="E173">
        <f>Sheet1!F172</f>
        <v>37</v>
      </c>
      <c r="F173">
        <f>VLOOKUP(Sheet1!G172,Sheet3!$B$1:$C$2,2,FALSE)</f>
        <v>1</v>
      </c>
      <c r="G173">
        <f>VLOOKUP(Sheet1!H172,Sheet3!$B$52:$C$74,2,0)</f>
        <v>6</v>
      </c>
      <c r="H173">
        <f>VLOOKUP(Sheet1!I172,Sheet3!$B$5:$C$9,2,FALSE)</f>
        <v>1</v>
      </c>
      <c r="I173">
        <v>1</v>
      </c>
      <c r="K173">
        <f>Sheet1!K172</f>
        <v>1</v>
      </c>
      <c r="L173">
        <f>Sheet1!L172</f>
        <v>2</v>
      </c>
      <c r="M173" s="2">
        <v>7</v>
      </c>
      <c r="N173">
        <f>IF(ISNUMBER(SEARCH("습관적으로",Sheet1!$M172)),1,0)</f>
        <v>0</v>
      </c>
      <c r="O173">
        <f>IF(ISNUMBER(SEARCH("나에 대해 알리고 싶어서",Sheet1!$M172)),1,0)</f>
        <v>0</v>
      </c>
      <c r="P173">
        <f>IF(ISNUMBER(SEARCH("새로운 소식을 알리고 싶어서",Sheet1!$M172)),1,0)</f>
        <v>0</v>
      </c>
      <c r="Q173">
        <f>IF(ISNUMBER(SEARCH("주변 사람들과 관계 맺고 싶어서",Sheet1!$M172)),1,0)</f>
        <v>0</v>
      </c>
      <c r="R173">
        <f>IF(ISNUMBER(SEARCH("다른 사람들과 감정을 공유하고 싶어서",Sheet1!$M172)),1,0)</f>
        <v>0</v>
      </c>
      <c r="S173">
        <f>IF(ISNUMBER(SEARCH("재미있어서",Sheet1!$M172)),1,0)</f>
        <v>0</v>
      </c>
      <c r="T173">
        <f t="shared" si="17"/>
        <v>1</v>
      </c>
      <c r="U173" t="s">
        <v>617</v>
      </c>
      <c r="V173" s="2" t="s">
        <v>877</v>
      </c>
      <c r="X173">
        <f>IF(ISNUMBER(SEARCH("me2day 웹페이지",Sheet1!$N172)),1,0)</f>
        <v>1</v>
      </c>
      <c r="Y173">
        <f>IF(ISNUMBER(SEARCH("핸드폰",Sheet1!$N172)),1,0)</f>
        <v>1</v>
      </c>
      <c r="Z173">
        <f>IF(ISNUMBER(SEARCH("블로그",Sheet1!$N172)),1,0)</f>
        <v>0</v>
      </c>
      <c r="AA173">
        <f>IF(ISNUMBER(SEARCH("개인 포탈 서비스",Sheet1!$N172)),1,0)</f>
        <v>0</v>
      </c>
      <c r="AB173">
        <f>IF(ISNUMBER(SEARCH("me2day 어플리케이션",Sheet1!$N172)),1,0)</f>
        <v>0</v>
      </c>
      <c r="AC173">
        <f t="shared" si="13"/>
        <v>0</v>
      </c>
      <c r="AD173">
        <f>IF(Sheet1!O172="있다",1,2)</f>
        <v>2</v>
      </c>
      <c r="AE173">
        <f>Sheet1!P172</f>
        <v>6</v>
      </c>
      <c r="AF173" s="2" t="s">
        <v>786</v>
      </c>
      <c r="AH173">
        <f>IF(ISNUMBER(SEARCH("주변 사람들의 소식",Sheet1!$Q172)),1,0)</f>
        <v>1</v>
      </c>
      <c r="AI173">
        <f>IF(ISNUMBER(SEARCH("관심 분야에 대한 소식",Sheet1!$Q172)),1,0)</f>
        <v>0</v>
      </c>
      <c r="AJ173">
        <f>IF(ISNUMBER(SEARCH("관심 분야는 아니지만 사회적 이슈에 대한 소식",Sheet1!$Q172)),1,0)</f>
        <v>1</v>
      </c>
      <c r="AK173">
        <f>IF(ISNUMBER(SEARCH("업무와 관련된 소식",Sheet1!$Q172)),1,0)</f>
        <v>0</v>
      </c>
      <c r="AL173">
        <f t="shared" si="14"/>
        <v>0</v>
      </c>
      <c r="AM173">
        <f>Sheet1!R172</f>
        <v>5</v>
      </c>
      <c r="AN173">
        <v>2</v>
      </c>
      <c r="AP173">
        <f>IF(ISNUMBER(SEARCH("오프라인에서의 친구 관계와 같다",Sheet1!$S172)),1,0)</f>
        <v>0</v>
      </c>
      <c r="AQ173">
        <f>IF(ISNUMBER(SEARCH("오프라인에서의 친구와는 다르지만 친밀감을 나누는 관계이다",Sheet1!$S172)),1,0)</f>
        <v>1</v>
      </c>
      <c r="AR173">
        <f>IF(ISNUMBER(SEARCH("새로운 정보나 글을 주고 받는 관계이다",Sheet1!$S172)),1,0)</f>
        <v>0</v>
      </c>
      <c r="AS173">
        <f>IF(ISNUMBER(SEARCH("단지 친구 신청과 수락으로 이루어진 형식적인 관계이다",Sheet1!$S172)),1,0)</f>
        <v>0</v>
      </c>
      <c r="AT173">
        <f>IF(ISNUMBER(SEARCH("아무 관계도 아니다",Sheet1!$S172)),1,0)</f>
        <v>0</v>
      </c>
      <c r="AU173">
        <f t="shared" si="15"/>
        <v>0</v>
      </c>
      <c r="AV173">
        <v>4</v>
      </c>
      <c r="AX173">
        <f>IF(ISNUMBER(SEARCH("미투데이 서비스 이용은 정보를 얻기 위함이다",Sheet1!$T172)),1,0)</f>
        <v>0</v>
      </c>
      <c r="AY173">
        <f>IF(ISNUMBER(SEARCH("미투데이 서비스 이용은 오락을 추구하기 위함이다",Sheet1!$T172)),1,0)</f>
        <v>0</v>
      </c>
      <c r="AZ173">
        <f>IF(ISNUMBER(SEARCH("미투데이 서비스 이용은 대인관계 형성과 확충을 위함이다",Sheet1!$T172)),1,0)</f>
        <v>0</v>
      </c>
      <c r="BA173">
        <f>IF(ISNUMBER(SEARCH("미투데이 서비스 이용은  직장(혹은 특정 그룹) 내 커뮤니케이션을 위함이다",Sheet1!$T172)),1,0)</f>
        <v>1</v>
      </c>
      <c r="BB173">
        <f t="shared" si="16"/>
        <v>0</v>
      </c>
      <c r="BC173">
        <f>Sheet1!U172</f>
        <v>5</v>
      </c>
      <c r="BD173">
        <f>Sheet1!V172</f>
        <v>2</v>
      </c>
      <c r="BE173">
        <f>Sheet1!W172</f>
        <v>5</v>
      </c>
      <c r="BF173">
        <f>Sheet1!X172</f>
        <v>4</v>
      </c>
      <c r="BG173">
        <f>Sheet1!Y172</f>
        <v>3</v>
      </c>
      <c r="BH173">
        <f>Sheet1!Z172</f>
        <v>7</v>
      </c>
      <c r="BI173">
        <f>Sheet1!AA172</f>
        <v>3</v>
      </c>
      <c r="BJ173">
        <f>Sheet1!AB172</f>
        <v>6</v>
      </c>
      <c r="BK173">
        <f>Sheet1!AC172</f>
        <v>4</v>
      </c>
      <c r="BL173">
        <f>Sheet1!AD172</f>
        <v>3</v>
      </c>
      <c r="BM173">
        <f>Sheet1!AE172</f>
        <v>6</v>
      </c>
      <c r="BN173">
        <f>Sheet1!AF172</f>
        <v>4</v>
      </c>
      <c r="BO173">
        <f>Sheet1!AG172</f>
        <v>6</v>
      </c>
      <c r="BP173">
        <f>Sheet1!AH172</f>
        <v>4</v>
      </c>
      <c r="BQ173">
        <f>Sheet1!AI172</f>
        <v>7</v>
      </c>
      <c r="BR173">
        <f>Sheet1!AJ172</f>
        <v>7</v>
      </c>
      <c r="BS173">
        <f>Sheet1!AK172</f>
        <v>7</v>
      </c>
      <c r="BT173">
        <f>Sheet1!AL172</f>
        <v>6</v>
      </c>
      <c r="BU173">
        <f>Sheet1!AM172</f>
        <v>4</v>
      </c>
      <c r="BV173">
        <f>Sheet1!AN172</f>
        <v>5</v>
      </c>
      <c r="BW173">
        <f>Sheet1!AO172</f>
        <v>5</v>
      </c>
      <c r="BX173">
        <f>Sheet1!AP172</f>
        <v>5</v>
      </c>
      <c r="BY173">
        <f>Sheet1!AQ172</f>
        <v>6</v>
      </c>
      <c r="BZ173">
        <f>Sheet1!AR172</f>
        <v>5</v>
      </c>
      <c r="CA173">
        <f>Sheet1!AS172</f>
        <v>7</v>
      </c>
      <c r="CB173">
        <f>Sheet1!AT172</f>
        <v>7</v>
      </c>
      <c r="CC173">
        <f>Sheet1!AU172</f>
        <v>5</v>
      </c>
      <c r="CD173">
        <f>Sheet1!AV172</f>
        <v>6</v>
      </c>
      <c r="CE173">
        <f>Sheet1!AW172</f>
        <v>5</v>
      </c>
      <c r="CF173">
        <f>Sheet1!AX172</f>
        <v>5</v>
      </c>
      <c r="CG173">
        <f>Sheet1!AY172</f>
        <v>5</v>
      </c>
      <c r="CH173">
        <f>Sheet1!AZ172</f>
        <v>1</v>
      </c>
      <c r="CI173">
        <f>Sheet1!BA172</f>
        <v>6</v>
      </c>
      <c r="CJ173">
        <f>Sheet1!BB172</f>
        <v>5</v>
      </c>
      <c r="CK173">
        <f>Sheet1!BC172</f>
        <v>5</v>
      </c>
      <c r="CL173">
        <f>Sheet1!BD172</f>
        <v>5</v>
      </c>
      <c r="CM173">
        <f>Sheet1!BE172</f>
        <v>6</v>
      </c>
      <c r="CN173">
        <f>Sheet1!BF172</f>
        <v>4</v>
      </c>
      <c r="CO173">
        <f>Sheet1!BG172</f>
        <v>6</v>
      </c>
      <c r="CP173">
        <f>Sheet1!BH172</f>
        <v>5</v>
      </c>
      <c r="CQ173">
        <f>Sheet1!BI172</f>
        <v>6</v>
      </c>
      <c r="CR173">
        <f>Sheet1!BJ172</f>
        <v>5</v>
      </c>
      <c r="CS173">
        <f>Sheet1!BK172</f>
        <v>6</v>
      </c>
      <c r="CT173">
        <f>Sheet1!BL172</f>
        <v>4</v>
      </c>
    </row>
    <row r="174" spans="1:98">
      <c r="A174">
        <f>Sheet1!A173</f>
        <v>173</v>
      </c>
      <c r="B174" t="str">
        <f>Sheet1!B173</f>
        <v>9/30/2009 10:09:58</v>
      </c>
      <c r="C174" t="str">
        <f>Sheet1!E173</f>
        <v>vier</v>
      </c>
      <c r="D174" t="str">
        <f t="shared" si="18"/>
        <v>vier</v>
      </c>
      <c r="E174">
        <f>Sheet1!F173</f>
        <v>29</v>
      </c>
      <c r="F174">
        <f>VLOOKUP(Sheet1!G173,Sheet3!$B$1:$C$2,2,FALSE)</f>
        <v>1</v>
      </c>
      <c r="G174">
        <f>VLOOKUP(Sheet1!H173,Sheet3!$B$52:$C$74,2,0)</f>
        <v>6</v>
      </c>
      <c r="H174">
        <f>VLOOKUP(Sheet1!I173,Sheet3!$B$5:$C$9,2,FALSE)</f>
        <v>3</v>
      </c>
      <c r="I174">
        <v>4</v>
      </c>
      <c r="K174">
        <f>Sheet1!K173</f>
        <v>1</v>
      </c>
      <c r="L174">
        <f>Sheet1!L173</f>
        <v>2</v>
      </c>
      <c r="M174" s="2" t="s">
        <v>812</v>
      </c>
      <c r="N174">
        <f>IF(ISNUMBER(SEARCH("습관적으로",Sheet1!$M173)),1,0)</f>
        <v>0</v>
      </c>
      <c r="O174">
        <f>IF(ISNUMBER(SEARCH("나에 대해 알리고 싶어서",Sheet1!$M173)),1,0)</f>
        <v>0</v>
      </c>
      <c r="P174">
        <f>IF(ISNUMBER(SEARCH("새로운 소식을 알리고 싶어서",Sheet1!$M173)),1,0)</f>
        <v>1</v>
      </c>
      <c r="Q174">
        <f>IF(ISNUMBER(SEARCH("주변 사람들과 관계 맺고 싶어서",Sheet1!$M173)),1,0)</f>
        <v>0</v>
      </c>
      <c r="R174">
        <f>IF(ISNUMBER(SEARCH("다른 사람들과 감정을 공유하고 싶어서",Sheet1!$M173)),1,0)</f>
        <v>1</v>
      </c>
      <c r="S174">
        <f>IF(ISNUMBER(SEARCH("재미있어서",Sheet1!$M173)),1,0)</f>
        <v>1</v>
      </c>
      <c r="T174">
        <f t="shared" si="17"/>
        <v>0</v>
      </c>
      <c r="V174" s="2" t="s">
        <v>877</v>
      </c>
      <c r="X174">
        <f>IF(ISNUMBER(SEARCH("me2day 웹페이지",Sheet1!$N173)),1,0)</f>
        <v>1</v>
      </c>
      <c r="Y174">
        <f>IF(ISNUMBER(SEARCH("핸드폰",Sheet1!$N173)),1,0)</f>
        <v>1</v>
      </c>
      <c r="Z174">
        <f>IF(ISNUMBER(SEARCH("블로그",Sheet1!$N173)),1,0)</f>
        <v>0</v>
      </c>
      <c r="AA174">
        <f>IF(ISNUMBER(SEARCH("개인 포탈 서비스",Sheet1!$N173)),1,0)</f>
        <v>0</v>
      </c>
      <c r="AB174">
        <f>IF(ISNUMBER(SEARCH("me2day 어플리케이션",Sheet1!$N173)),1,0)</f>
        <v>0</v>
      </c>
      <c r="AC174">
        <f t="shared" si="13"/>
        <v>0</v>
      </c>
      <c r="AD174">
        <f>IF(Sheet1!O173="있다",1,2)</f>
        <v>1</v>
      </c>
      <c r="AE174">
        <f>Sheet1!P173</f>
        <v>4</v>
      </c>
      <c r="AF174" s="2" t="s">
        <v>879</v>
      </c>
      <c r="AH174">
        <f>IF(ISNUMBER(SEARCH("주변 사람들의 소식",Sheet1!$Q173)),1,0)</f>
        <v>1</v>
      </c>
      <c r="AI174">
        <f>IF(ISNUMBER(SEARCH("관심 분야에 대한 소식",Sheet1!$Q173)),1,0)</f>
        <v>1</v>
      </c>
      <c r="AJ174">
        <f>IF(ISNUMBER(SEARCH("관심 분야는 아니지만 사회적 이슈에 대한 소식",Sheet1!$Q173)),1,0)</f>
        <v>1</v>
      </c>
      <c r="AK174">
        <f>IF(ISNUMBER(SEARCH("업무와 관련된 소식",Sheet1!$Q173)),1,0)</f>
        <v>1</v>
      </c>
      <c r="AL174">
        <f t="shared" si="14"/>
        <v>0</v>
      </c>
      <c r="AM174">
        <f>Sheet1!R173</f>
        <v>3</v>
      </c>
      <c r="AN174" t="s">
        <v>876</v>
      </c>
      <c r="AP174">
        <f>IF(ISNUMBER(SEARCH("오프라인에서의 친구 관계와 같다",Sheet1!$S173)),1,0)</f>
        <v>0</v>
      </c>
      <c r="AQ174">
        <f>IF(ISNUMBER(SEARCH("오프라인에서의 친구와는 다르지만 친밀감을 나누는 관계이다",Sheet1!$S173)),1,0)</f>
        <v>1</v>
      </c>
      <c r="AR174">
        <f>IF(ISNUMBER(SEARCH("새로운 정보나 글을 주고 받는 관계이다",Sheet1!$S173)),1,0)</f>
        <v>1</v>
      </c>
      <c r="AS174">
        <f>IF(ISNUMBER(SEARCH("단지 친구 신청과 수락으로 이루어진 형식적인 관계이다",Sheet1!$S173)),1,0)</f>
        <v>0</v>
      </c>
      <c r="AT174">
        <f>IF(ISNUMBER(SEARCH("아무 관계도 아니다",Sheet1!$S173)),1,0)</f>
        <v>0</v>
      </c>
      <c r="AU174">
        <f t="shared" si="15"/>
        <v>0</v>
      </c>
      <c r="AV174" t="s">
        <v>797</v>
      </c>
      <c r="AX174">
        <f>IF(ISNUMBER(SEARCH("미투데이 서비스 이용은 정보를 얻기 위함이다",Sheet1!$T173)),1,0)</f>
        <v>0</v>
      </c>
      <c r="AY174">
        <f>IF(ISNUMBER(SEARCH("미투데이 서비스 이용은 오락을 추구하기 위함이다",Sheet1!$T173)),1,0)</f>
        <v>0</v>
      </c>
      <c r="AZ174">
        <f>IF(ISNUMBER(SEARCH("미투데이 서비스 이용은 대인관계 형성과 확충을 위함이다",Sheet1!$T173)),1,0)</f>
        <v>1</v>
      </c>
      <c r="BA174">
        <f>IF(ISNUMBER(SEARCH("미투데이 서비스 이용은  직장(혹은 특정 그룹) 내 커뮤니케이션을 위함이다",Sheet1!$T173)),1,0)</f>
        <v>1</v>
      </c>
      <c r="BB174">
        <f t="shared" si="16"/>
        <v>0</v>
      </c>
      <c r="BC174">
        <f>Sheet1!U173</f>
        <v>3</v>
      </c>
      <c r="BD174">
        <f>Sheet1!V173</f>
        <v>1</v>
      </c>
      <c r="BE174">
        <f>Sheet1!W173</f>
        <v>3</v>
      </c>
      <c r="BF174">
        <f>Sheet1!X173</f>
        <v>3</v>
      </c>
      <c r="BG174">
        <f>Sheet1!Y173</f>
        <v>1</v>
      </c>
      <c r="BH174">
        <f>Sheet1!Z173</f>
        <v>3</v>
      </c>
      <c r="BI174">
        <f>Sheet1!AA173</f>
        <v>2</v>
      </c>
      <c r="BJ174">
        <f>Sheet1!AB173</f>
        <v>4</v>
      </c>
      <c r="BK174">
        <f>Sheet1!AC173</f>
        <v>4</v>
      </c>
      <c r="BL174">
        <f>Sheet1!AD173</f>
        <v>4</v>
      </c>
      <c r="BM174">
        <f>Sheet1!AE173</f>
        <v>3</v>
      </c>
      <c r="BN174">
        <f>Sheet1!AF173</f>
        <v>3</v>
      </c>
      <c r="BO174">
        <f>Sheet1!AG173</f>
        <v>4</v>
      </c>
      <c r="BP174">
        <f>Sheet1!AH173</f>
        <v>4</v>
      </c>
      <c r="BQ174">
        <f>Sheet1!AI173</f>
        <v>6</v>
      </c>
      <c r="BR174">
        <f>Sheet1!AJ173</f>
        <v>6</v>
      </c>
      <c r="BS174">
        <f>Sheet1!AK173</f>
        <v>6</v>
      </c>
      <c r="BT174">
        <f>Sheet1!AL173</f>
        <v>6</v>
      </c>
      <c r="BU174">
        <f>Sheet1!AM173</f>
        <v>5</v>
      </c>
      <c r="BV174">
        <f>Sheet1!AN173</f>
        <v>1</v>
      </c>
      <c r="BW174">
        <f>Sheet1!AO173</f>
        <v>5</v>
      </c>
      <c r="BX174">
        <f>Sheet1!AP173</f>
        <v>5</v>
      </c>
      <c r="BY174">
        <f>Sheet1!AQ173</f>
        <v>5</v>
      </c>
      <c r="BZ174">
        <f>Sheet1!AR173</f>
        <v>3</v>
      </c>
      <c r="CA174">
        <f>Sheet1!AS173</f>
        <v>3</v>
      </c>
      <c r="CB174">
        <f>Sheet1!AT173</f>
        <v>3</v>
      </c>
      <c r="CC174">
        <f>Sheet1!AU173</f>
        <v>6</v>
      </c>
      <c r="CD174">
        <f>Sheet1!AV173</f>
        <v>6</v>
      </c>
      <c r="CE174">
        <f>Sheet1!AW173</f>
        <v>6</v>
      </c>
      <c r="CF174">
        <f>Sheet1!AX173</f>
        <v>5</v>
      </c>
      <c r="CG174">
        <f>Sheet1!AY173</f>
        <v>3</v>
      </c>
      <c r="CH174">
        <f>Sheet1!AZ173</f>
        <v>5</v>
      </c>
      <c r="CI174">
        <f>Sheet1!BA173</f>
        <v>4</v>
      </c>
      <c r="CJ174">
        <f>Sheet1!BB173</f>
        <v>6</v>
      </c>
      <c r="CK174">
        <f>Sheet1!BC173</f>
        <v>4</v>
      </c>
      <c r="CL174">
        <f>Sheet1!BD173</f>
        <v>4</v>
      </c>
      <c r="CM174">
        <f>Sheet1!BE173</f>
        <v>4</v>
      </c>
      <c r="CN174">
        <f>Sheet1!BF173</f>
        <v>4</v>
      </c>
      <c r="CO174">
        <f>Sheet1!BG173</f>
        <v>7</v>
      </c>
      <c r="CP174">
        <f>Sheet1!BH173</f>
        <v>7</v>
      </c>
      <c r="CQ174">
        <f>Sheet1!BI173</f>
        <v>7</v>
      </c>
      <c r="CR174">
        <f>Sheet1!BJ173</f>
        <v>7</v>
      </c>
      <c r="CS174">
        <f>Sheet1!BK173</f>
        <v>1</v>
      </c>
      <c r="CT174">
        <f>Sheet1!BL173</f>
        <v>2</v>
      </c>
    </row>
    <row r="175" spans="1:98">
      <c r="A175">
        <f>Sheet1!A174</f>
        <v>174</v>
      </c>
      <c r="B175" t="str">
        <f>Sheet1!B174</f>
        <v>9/30/2009 10:22:46</v>
      </c>
      <c r="C175" t="str">
        <f>Sheet1!E174</f>
        <v>shannon</v>
      </c>
      <c r="D175" t="str">
        <f t="shared" si="18"/>
        <v>shannon</v>
      </c>
      <c r="E175">
        <f>Sheet1!F174</f>
        <v>26</v>
      </c>
      <c r="F175">
        <f>VLOOKUP(Sheet1!G174,Sheet3!$B$1:$C$2,2,FALSE)</f>
        <v>2</v>
      </c>
      <c r="G175">
        <f>VLOOKUP(Sheet1!H174,Sheet3!$B$52:$C$74,2,0)</f>
        <v>6</v>
      </c>
      <c r="H175">
        <f>VLOOKUP(Sheet1!I174,Sheet3!$B$5:$C$9,2,FALSE)</f>
        <v>5</v>
      </c>
      <c r="I175">
        <v>1</v>
      </c>
      <c r="K175">
        <f>Sheet1!K174</f>
        <v>6</v>
      </c>
      <c r="L175">
        <f>Sheet1!L174</f>
        <v>7</v>
      </c>
      <c r="M175" s="2" t="s">
        <v>793</v>
      </c>
      <c r="N175">
        <f>IF(ISNUMBER(SEARCH("습관적으로",Sheet1!$M174)),1,0)</f>
        <v>0</v>
      </c>
      <c r="O175">
        <f>IF(ISNUMBER(SEARCH("나에 대해 알리고 싶어서",Sheet1!$M174)),1,0)</f>
        <v>1</v>
      </c>
      <c r="P175">
        <f>IF(ISNUMBER(SEARCH("새로운 소식을 알리고 싶어서",Sheet1!$M174)),1,0)</f>
        <v>1</v>
      </c>
      <c r="Q175">
        <f>IF(ISNUMBER(SEARCH("주변 사람들과 관계 맺고 싶어서",Sheet1!$M174)),1,0)</f>
        <v>0</v>
      </c>
      <c r="R175">
        <f>IF(ISNUMBER(SEARCH("다른 사람들과 감정을 공유하고 싶어서",Sheet1!$M174)),1,0)</f>
        <v>1</v>
      </c>
      <c r="S175">
        <f>IF(ISNUMBER(SEARCH("재미있어서",Sheet1!$M174)),1,0)</f>
        <v>0</v>
      </c>
      <c r="T175">
        <f t="shared" si="17"/>
        <v>0</v>
      </c>
      <c r="V175" s="2" t="s">
        <v>877</v>
      </c>
      <c r="X175">
        <f>IF(ISNUMBER(SEARCH("me2day 웹페이지",Sheet1!$N174)),1,0)</f>
        <v>1</v>
      </c>
      <c r="Y175">
        <f>IF(ISNUMBER(SEARCH("핸드폰",Sheet1!$N174)),1,0)</f>
        <v>1</v>
      </c>
      <c r="Z175">
        <f>IF(ISNUMBER(SEARCH("블로그",Sheet1!$N174)),1,0)</f>
        <v>0</v>
      </c>
      <c r="AA175">
        <f>IF(ISNUMBER(SEARCH("개인 포탈 서비스",Sheet1!$N174)),1,0)</f>
        <v>0</v>
      </c>
      <c r="AB175">
        <f>IF(ISNUMBER(SEARCH("me2day 어플리케이션",Sheet1!$N174)),1,0)</f>
        <v>0</v>
      </c>
      <c r="AC175">
        <f t="shared" si="13"/>
        <v>0</v>
      </c>
      <c r="AD175">
        <f>IF(Sheet1!O174="있다",1,2)</f>
        <v>1</v>
      </c>
      <c r="AE175">
        <f>Sheet1!P174</f>
        <v>6</v>
      </c>
      <c r="AF175" s="2" t="s">
        <v>876</v>
      </c>
      <c r="AH175">
        <f>IF(ISNUMBER(SEARCH("주변 사람들의 소식",Sheet1!$Q174)),1,0)</f>
        <v>0</v>
      </c>
      <c r="AI175">
        <f>IF(ISNUMBER(SEARCH("관심 분야에 대한 소식",Sheet1!$Q174)),1,0)</f>
        <v>1</v>
      </c>
      <c r="AJ175">
        <f>IF(ISNUMBER(SEARCH("관심 분야는 아니지만 사회적 이슈에 대한 소식",Sheet1!$Q174)),1,0)</f>
        <v>1</v>
      </c>
      <c r="AK175">
        <f>IF(ISNUMBER(SEARCH("업무와 관련된 소식",Sheet1!$Q174)),1,0)</f>
        <v>0</v>
      </c>
      <c r="AL175">
        <f t="shared" si="14"/>
        <v>0</v>
      </c>
      <c r="AM175">
        <f>Sheet1!R174</f>
        <v>4</v>
      </c>
      <c r="AN175">
        <v>2</v>
      </c>
      <c r="AP175">
        <f>IF(ISNUMBER(SEARCH("오프라인에서의 친구 관계와 같다",Sheet1!$S174)),1,0)</f>
        <v>0</v>
      </c>
      <c r="AQ175">
        <f>IF(ISNUMBER(SEARCH("오프라인에서의 친구와는 다르지만 친밀감을 나누는 관계이다",Sheet1!$S174)),1,0)</f>
        <v>1</v>
      </c>
      <c r="AR175">
        <f>IF(ISNUMBER(SEARCH("새로운 정보나 글을 주고 받는 관계이다",Sheet1!$S174)),1,0)</f>
        <v>0</v>
      </c>
      <c r="AS175">
        <f>IF(ISNUMBER(SEARCH("단지 친구 신청과 수락으로 이루어진 형식적인 관계이다",Sheet1!$S174)),1,0)</f>
        <v>0</v>
      </c>
      <c r="AT175">
        <f>IF(ISNUMBER(SEARCH("아무 관계도 아니다",Sheet1!$S174)),1,0)</f>
        <v>0</v>
      </c>
      <c r="AU175">
        <f t="shared" si="15"/>
        <v>0</v>
      </c>
      <c r="AV175" t="s">
        <v>797</v>
      </c>
      <c r="AX175">
        <f>IF(ISNUMBER(SEARCH("미투데이 서비스 이용은 정보를 얻기 위함이다",Sheet1!$T174)),1,0)</f>
        <v>0</v>
      </c>
      <c r="AY175">
        <f>IF(ISNUMBER(SEARCH("미투데이 서비스 이용은 오락을 추구하기 위함이다",Sheet1!$T174)),1,0)</f>
        <v>0</v>
      </c>
      <c r="AZ175">
        <f>IF(ISNUMBER(SEARCH("미투데이 서비스 이용은 대인관계 형성과 확충을 위함이다",Sheet1!$T174)),1,0)</f>
        <v>1</v>
      </c>
      <c r="BA175">
        <f>IF(ISNUMBER(SEARCH("미투데이 서비스 이용은  직장(혹은 특정 그룹) 내 커뮤니케이션을 위함이다",Sheet1!$T174)),1,0)</f>
        <v>1</v>
      </c>
      <c r="BB175">
        <f t="shared" si="16"/>
        <v>0</v>
      </c>
      <c r="BC175">
        <f>Sheet1!U174</f>
        <v>6</v>
      </c>
      <c r="BD175">
        <f>Sheet1!V174</f>
        <v>3</v>
      </c>
      <c r="BE175">
        <f>Sheet1!W174</f>
        <v>4</v>
      </c>
      <c r="BF175">
        <f>Sheet1!X174</f>
        <v>5</v>
      </c>
      <c r="BG175">
        <f>Sheet1!Y174</f>
        <v>2</v>
      </c>
      <c r="BH175">
        <f>Sheet1!Z174</f>
        <v>3</v>
      </c>
      <c r="BI175">
        <f>Sheet1!AA174</f>
        <v>4</v>
      </c>
      <c r="BJ175">
        <f>Sheet1!AB174</f>
        <v>6</v>
      </c>
      <c r="BK175">
        <f>Sheet1!AC174</f>
        <v>5</v>
      </c>
      <c r="BL175">
        <f>Sheet1!AD174</f>
        <v>4</v>
      </c>
      <c r="BM175">
        <f>Sheet1!AE174</f>
        <v>6</v>
      </c>
      <c r="BN175">
        <f>Sheet1!AF174</f>
        <v>6</v>
      </c>
      <c r="BO175">
        <f>Sheet1!AG174</f>
        <v>2</v>
      </c>
      <c r="BP175">
        <f>Sheet1!AH174</f>
        <v>6</v>
      </c>
      <c r="BQ175">
        <f>Sheet1!AI174</f>
        <v>7</v>
      </c>
      <c r="BR175">
        <f>Sheet1!AJ174</f>
        <v>7</v>
      </c>
      <c r="BS175">
        <f>Sheet1!AK174</f>
        <v>7</v>
      </c>
      <c r="BT175">
        <f>Sheet1!AL174</f>
        <v>2</v>
      </c>
      <c r="BU175">
        <f>Sheet1!AM174</f>
        <v>4</v>
      </c>
      <c r="BV175">
        <f>Sheet1!AN174</f>
        <v>2</v>
      </c>
      <c r="BW175">
        <f>Sheet1!AO174</f>
        <v>5</v>
      </c>
      <c r="BX175">
        <f>Sheet1!AP174</f>
        <v>4</v>
      </c>
      <c r="BY175">
        <f>Sheet1!AQ174</f>
        <v>3</v>
      </c>
      <c r="BZ175">
        <f>Sheet1!AR174</f>
        <v>4</v>
      </c>
      <c r="CA175">
        <f>Sheet1!AS174</f>
        <v>6</v>
      </c>
      <c r="CB175">
        <f>Sheet1!AT174</f>
        <v>4</v>
      </c>
      <c r="CC175">
        <f>Sheet1!AU174</f>
        <v>1</v>
      </c>
      <c r="CD175">
        <f>Sheet1!AV174</f>
        <v>6</v>
      </c>
      <c r="CE175">
        <f>Sheet1!AW174</f>
        <v>2</v>
      </c>
      <c r="CF175">
        <f>Sheet1!AX174</f>
        <v>5</v>
      </c>
      <c r="CG175">
        <f>Sheet1!AY174</f>
        <v>3</v>
      </c>
      <c r="CH175">
        <f>Sheet1!AZ174</f>
        <v>7</v>
      </c>
      <c r="CI175">
        <f>Sheet1!BA174</f>
        <v>7</v>
      </c>
      <c r="CJ175">
        <f>Sheet1!BB174</f>
        <v>6</v>
      </c>
      <c r="CK175">
        <f>Sheet1!BC174</f>
        <v>3</v>
      </c>
      <c r="CL175">
        <f>Sheet1!BD174</f>
        <v>5</v>
      </c>
      <c r="CM175">
        <f>Sheet1!BE174</f>
        <v>2</v>
      </c>
      <c r="CN175">
        <f>Sheet1!BF174</f>
        <v>4</v>
      </c>
      <c r="CO175">
        <f>Sheet1!BG174</f>
        <v>7</v>
      </c>
      <c r="CP175">
        <f>Sheet1!BH174</f>
        <v>6</v>
      </c>
      <c r="CQ175">
        <f>Sheet1!BI174</f>
        <v>6</v>
      </c>
      <c r="CR175">
        <f>Sheet1!BJ174</f>
        <v>4</v>
      </c>
      <c r="CS175">
        <f>Sheet1!BK174</f>
        <v>2</v>
      </c>
      <c r="CT175">
        <f>Sheet1!BL174</f>
        <v>2</v>
      </c>
    </row>
    <row r="176" spans="1:98">
      <c r="A176">
        <f>Sheet1!A175</f>
        <v>175</v>
      </c>
      <c r="B176" t="str">
        <f>Sheet1!B175</f>
        <v>9/30/2009 10:23:36</v>
      </c>
      <c r="C176" t="str">
        <f>Sheet1!E175</f>
        <v>water43</v>
      </c>
      <c r="D176" t="str">
        <f t="shared" si="18"/>
        <v>water43</v>
      </c>
      <c r="E176">
        <f>Sheet1!F175</f>
        <v>27</v>
      </c>
      <c r="F176">
        <f>VLOOKUP(Sheet1!G175,Sheet3!$B$1:$C$2,2,FALSE)</f>
        <v>2</v>
      </c>
      <c r="G176">
        <f>VLOOKUP(Sheet1!H175,Sheet3!$B$52:$C$74,2,0)</f>
        <v>10</v>
      </c>
      <c r="H176">
        <f>VLOOKUP(Sheet1!I175,Sheet3!$B$5:$C$9,2,FALSE)</f>
        <v>2</v>
      </c>
      <c r="I176">
        <v>4</v>
      </c>
      <c r="K176">
        <f>Sheet1!K175</f>
        <v>5</v>
      </c>
      <c r="L176">
        <f>Sheet1!L175</f>
        <v>10</v>
      </c>
      <c r="M176" s="2" t="s">
        <v>790</v>
      </c>
      <c r="N176">
        <f>IF(ISNUMBER(SEARCH("습관적으로",Sheet1!$M175)),1,0)</f>
        <v>1</v>
      </c>
      <c r="O176">
        <f>IF(ISNUMBER(SEARCH("나에 대해 알리고 싶어서",Sheet1!$M175)),1,0)</f>
        <v>0</v>
      </c>
      <c r="P176">
        <f>IF(ISNUMBER(SEARCH("새로운 소식을 알리고 싶어서",Sheet1!$M175)),1,0)</f>
        <v>1</v>
      </c>
      <c r="Q176">
        <f>IF(ISNUMBER(SEARCH("주변 사람들과 관계 맺고 싶어서",Sheet1!$M175)),1,0)</f>
        <v>0</v>
      </c>
      <c r="R176">
        <f>IF(ISNUMBER(SEARCH("다른 사람들과 감정을 공유하고 싶어서",Sheet1!$M175)),1,0)</f>
        <v>1</v>
      </c>
      <c r="S176">
        <f>IF(ISNUMBER(SEARCH("재미있어서",Sheet1!$M175)),1,0)</f>
        <v>0</v>
      </c>
      <c r="T176">
        <f t="shared" si="17"/>
        <v>0</v>
      </c>
      <c r="V176" s="2" t="s">
        <v>774</v>
      </c>
      <c r="W176" t="s">
        <v>930</v>
      </c>
      <c r="X176">
        <f>IF(ISNUMBER(SEARCH("me2day 웹페이지",Sheet1!$N175)),1,0)</f>
        <v>1</v>
      </c>
      <c r="Y176">
        <f>IF(ISNUMBER(SEARCH("핸드폰",Sheet1!$N175)),1,0)</f>
        <v>0</v>
      </c>
      <c r="Z176">
        <f>IF(ISNUMBER(SEARCH("블로그",Sheet1!$N175)),1,0)</f>
        <v>0</v>
      </c>
      <c r="AA176">
        <f>IF(ISNUMBER(SEARCH("개인 포탈 서비스",Sheet1!$N175)),1,0)</f>
        <v>0</v>
      </c>
      <c r="AB176">
        <f>IF(ISNUMBER(SEARCH("me2day 어플리케이션",Sheet1!$N175)),1,0)</f>
        <v>0</v>
      </c>
      <c r="AC176">
        <f t="shared" si="13"/>
        <v>1</v>
      </c>
      <c r="AD176">
        <f>IF(Sheet1!O175="있다",1,2)</f>
        <v>1</v>
      </c>
      <c r="AE176">
        <f>Sheet1!P175</f>
        <v>5</v>
      </c>
      <c r="AF176" s="2">
        <v>2</v>
      </c>
      <c r="AH176">
        <f>IF(ISNUMBER(SEARCH("주변 사람들의 소식",Sheet1!$Q175)),1,0)</f>
        <v>0</v>
      </c>
      <c r="AI176">
        <f>IF(ISNUMBER(SEARCH("관심 분야에 대한 소식",Sheet1!$Q175)),1,0)</f>
        <v>1</v>
      </c>
      <c r="AJ176">
        <f>IF(ISNUMBER(SEARCH("관심 분야는 아니지만 사회적 이슈에 대한 소식",Sheet1!$Q175)),1,0)</f>
        <v>0</v>
      </c>
      <c r="AK176">
        <f>IF(ISNUMBER(SEARCH("업무와 관련된 소식",Sheet1!$Q175)),1,0)</f>
        <v>0</v>
      </c>
      <c r="AL176">
        <f t="shared" si="14"/>
        <v>0</v>
      </c>
      <c r="AM176">
        <f>Sheet1!R175</f>
        <v>6</v>
      </c>
      <c r="AN176" t="s">
        <v>876</v>
      </c>
      <c r="AP176">
        <f>IF(ISNUMBER(SEARCH("오프라인에서의 친구 관계와 같다",Sheet1!$S175)),1,0)</f>
        <v>0</v>
      </c>
      <c r="AQ176">
        <f>IF(ISNUMBER(SEARCH("오프라인에서의 친구와는 다르지만 친밀감을 나누는 관계이다",Sheet1!$S175)),1,0)</f>
        <v>1</v>
      </c>
      <c r="AR176">
        <f>IF(ISNUMBER(SEARCH("새로운 정보나 글을 주고 받는 관계이다",Sheet1!$S175)),1,0)</f>
        <v>1</v>
      </c>
      <c r="AS176">
        <f>IF(ISNUMBER(SEARCH("단지 친구 신청과 수락으로 이루어진 형식적인 관계이다",Sheet1!$S175)),1,0)</f>
        <v>0</v>
      </c>
      <c r="AT176">
        <f>IF(ISNUMBER(SEARCH("아무 관계도 아니다",Sheet1!$S175)),1,0)</f>
        <v>0</v>
      </c>
      <c r="AU176">
        <f t="shared" si="15"/>
        <v>0</v>
      </c>
      <c r="AV176" t="s">
        <v>786</v>
      </c>
      <c r="AX176">
        <f>IF(ISNUMBER(SEARCH("미투데이 서비스 이용은 정보를 얻기 위함이다",Sheet1!$T175)),1,0)</f>
        <v>1</v>
      </c>
      <c r="AY176">
        <f>IF(ISNUMBER(SEARCH("미투데이 서비스 이용은 오락을 추구하기 위함이다",Sheet1!$T175)),1,0)</f>
        <v>0</v>
      </c>
      <c r="AZ176">
        <f>IF(ISNUMBER(SEARCH("미투데이 서비스 이용은 대인관계 형성과 확충을 위함이다",Sheet1!$T175)),1,0)</f>
        <v>1</v>
      </c>
      <c r="BA176">
        <f>IF(ISNUMBER(SEARCH("미투데이 서비스 이용은  직장(혹은 특정 그룹) 내 커뮤니케이션을 위함이다",Sheet1!$T175)),1,0)</f>
        <v>0</v>
      </c>
      <c r="BB176">
        <f t="shared" si="16"/>
        <v>0</v>
      </c>
      <c r="BC176">
        <f>Sheet1!U175</f>
        <v>4</v>
      </c>
      <c r="BD176">
        <f>Sheet1!V175</f>
        <v>4</v>
      </c>
      <c r="BE176">
        <f>Sheet1!W175</f>
        <v>4</v>
      </c>
      <c r="BF176">
        <f>Sheet1!X175</f>
        <v>6</v>
      </c>
      <c r="BG176">
        <f>Sheet1!Y175</f>
        <v>5</v>
      </c>
      <c r="BH176">
        <f>Sheet1!Z175</f>
        <v>5</v>
      </c>
      <c r="BI176">
        <f>Sheet1!AA175</f>
        <v>4</v>
      </c>
      <c r="BJ176">
        <f>Sheet1!AB175</f>
        <v>6</v>
      </c>
      <c r="BK176">
        <f>Sheet1!AC175</f>
        <v>4</v>
      </c>
      <c r="BL176">
        <f>Sheet1!AD175</f>
        <v>4</v>
      </c>
      <c r="BM176">
        <f>Sheet1!AE175</f>
        <v>6</v>
      </c>
      <c r="BN176">
        <f>Sheet1!AF175</f>
        <v>6</v>
      </c>
      <c r="BO176">
        <f>Sheet1!AG175</f>
        <v>6</v>
      </c>
      <c r="BP176">
        <f>Sheet1!AH175</f>
        <v>5</v>
      </c>
      <c r="BQ176">
        <f>Sheet1!AI175</f>
        <v>7</v>
      </c>
      <c r="BR176">
        <f>Sheet1!AJ175</f>
        <v>7</v>
      </c>
      <c r="BS176">
        <f>Sheet1!AK175</f>
        <v>7</v>
      </c>
      <c r="BT176">
        <f>Sheet1!AL175</f>
        <v>6</v>
      </c>
      <c r="BU176">
        <f>Sheet1!AM175</f>
        <v>6</v>
      </c>
      <c r="BV176">
        <f>Sheet1!AN175</f>
        <v>7</v>
      </c>
      <c r="BW176">
        <f>Sheet1!AO175</f>
        <v>5</v>
      </c>
      <c r="BX176">
        <f>Sheet1!AP175</f>
        <v>5</v>
      </c>
      <c r="BY176">
        <f>Sheet1!AQ175</f>
        <v>4</v>
      </c>
      <c r="BZ176">
        <f>Sheet1!AR175</f>
        <v>4</v>
      </c>
      <c r="CA176">
        <f>Sheet1!AS175</f>
        <v>4</v>
      </c>
      <c r="CB176">
        <f>Sheet1!AT175</f>
        <v>4</v>
      </c>
      <c r="CC176">
        <f>Sheet1!AU175</f>
        <v>5</v>
      </c>
      <c r="CD176">
        <f>Sheet1!AV175</f>
        <v>5</v>
      </c>
      <c r="CE176">
        <f>Sheet1!AW175</f>
        <v>5</v>
      </c>
      <c r="CF176">
        <f>Sheet1!AX175</f>
        <v>3</v>
      </c>
      <c r="CG176">
        <f>Sheet1!AY175</f>
        <v>6</v>
      </c>
      <c r="CH176">
        <f>Sheet1!AZ175</f>
        <v>3</v>
      </c>
      <c r="CI176">
        <f>Sheet1!BA175</f>
        <v>6</v>
      </c>
      <c r="CJ176">
        <f>Sheet1!BB175</f>
        <v>6</v>
      </c>
      <c r="CK176">
        <f>Sheet1!BC175</f>
        <v>6</v>
      </c>
      <c r="CL176">
        <f>Sheet1!BD175</f>
        <v>7</v>
      </c>
      <c r="CM176">
        <f>Sheet1!BE175</f>
        <v>6</v>
      </c>
      <c r="CN176">
        <f>Sheet1!BF175</f>
        <v>6</v>
      </c>
      <c r="CO176">
        <f>Sheet1!BG175</f>
        <v>6</v>
      </c>
      <c r="CP176">
        <f>Sheet1!BH175</f>
        <v>6</v>
      </c>
      <c r="CQ176">
        <f>Sheet1!BI175</f>
        <v>6</v>
      </c>
      <c r="CR176">
        <f>Sheet1!BJ175</f>
        <v>4</v>
      </c>
      <c r="CS176">
        <f>Sheet1!BK175</f>
        <v>3</v>
      </c>
      <c r="CT176">
        <f>Sheet1!BL175</f>
        <v>3</v>
      </c>
    </row>
    <row r="177" spans="1:98">
      <c r="A177">
        <f>Sheet1!A176</f>
        <v>176</v>
      </c>
      <c r="B177" t="str">
        <f>Sheet1!B176</f>
        <v>9/30/2009 10:34:58</v>
      </c>
      <c r="C177" t="str">
        <f>Sheet1!E176</f>
        <v>ggungs</v>
      </c>
      <c r="D177" t="str">
        <f t="shared" si="18"/>
        <v>ggungs</v>
      </c>
      <c r="E177">
        <f>Sheet1!F176</f>
        <v>25</v>
      </c>
      <c r="F177">
        <f>VLOOKUP(Sheet1!G176,Sheet3!$B$1:$C$2,2,FALSE)</f>
        <v>1</v>
      </c>
      <c r="G177">
        <f>VLOOKUP(Sheet1!H176,Sheet3!$B$52:$C$74,2,0)</f>
        <v>6</v>
      </c>
      <c r="H177">
        <f>VLOOKUP(Sheet1!I176,Sheet3!$B$5:$C$9,2,FALSE)</f>
        <v>4</v>
      </c>
      <c r="I177">
        <v>1</v>
      </c>
      <c r="K177">
        <f>Sheet1!K176</f>
        <v>1</v>
      </c>
      <c r="L177">
        <f>Sheet1!L176</f>
        <v>3</v>
      </c>
      <c r="M177" s="2">
        <v>2</v>
      </c>
      <c r="N177">
        <f>IF(ISNUMBER(SEARCH("습관적으로",Sheet1!$M176)),1,0)</f>
        <v>0</v>
      </c>
      <c r="O177">
        <f>IF(ISNUMBER(SEARCH("나에 대해 알리고 싶어서",Sheet1!$M176)),1,0)</f>
        <v>1</v>
      </c>
      <c r="P177">
        <f>IF(ISNUMBER(SEARCH("새로운 소식을 알리고 싶어서",Sheet1!$M176)),1,0)</f>
        <v>0</v>
      </c>
      <c r="Q177">
        <f>IF(ISNUMBER(SEARCH("주변 사람들과 관계 맺고 싶어서",Sheet1!$M176)),1,0)</f>
        <v>0</v>
      </c>
      <c r="R177">
        <f>IF(ISNUMBER(SEARCH("다른 사람들과 감정을 공유하고 싶어서",Sheet1!$M176)),1,0)</f>
        <v>0</v>
      </c>
      <c r="S177">
        <f>IF(ISNUMBER(SEARCH("재미있어서",Sheet1!$M176)),1,0)</f>
        <v>0</v>
      </c>
      <c r="T177">
        <f t="shared" si="17"/>
        <v>0</v>
      </c>
      <c r="V177" s="2" t="s">
        <v>770</v>
      </c>
      <c r="X177">
        <f>IF(ISNUMBER(SEARCH("me2day 웹페이지",Sheet1!$N176)),1,0)</f>
        <v>1</v>
      </c>
      <c r="Y177">
        <f>IF(ISNUMBER(SEARCH("핸드폰",Sheet1!$N176)),1,0)</f>
        <v>0</v>
      </c>
      <c r="Z177">
        <f>IF(ISNUMBER(SEARCH("블로그",Sheet1!$N176)),1,0)</f>
        <v>0</v>
      </c>
      <c r="AA177">
        <f>IF(ISNUMBER(SEARCH("개인 포탈 서비스",Sheet1!$N176)),1,0)</f>
        <v>0</v>
      </c>
      <c r="AB177">
        <f>IF(ISNUMBER(SEARCH("me2day 어플리케이션",Sheet1!$N176)),1,0)</f>
        <v>1</v>
      </c>
      <c r="AC177">
        <f t="shared" si="13"/>
        <v>0</v>
      </c>
      <c r="AD177">
        <f>IF(Sheet1!O176="있다",1,2)</f>
        <v>1</v>
      </c>
      <c r="AE177">
        <f>Sheet1!P176</f>
        <v>5</v>
      </c>
      <c r="AF177" s="2" t="s">
        <v>825</v>
      </c>
      <c r="AH177">
        <f>IF(ISNUMBER(SEARCH("주변 사람들의 소식",Sheet1!$Q176)),1,0)</f>
        <v>1</v>
      </c>
      <c r="AI177">
        <f>IF(ISNUMBER(SEARCH("관심 분야에 대한 소식",Sheet1!$Q176)),1,0)</f>
        <v>1</v>
      </c>
      <c r="AJ177">
        <f>IF(ISNUMBER(SEARCH("관심 분야는 아니지만 사회적 이슈에 대한 소식",Sheet1!$Q176)),1,0)</f>
        <v>1</v>
      </c>
      <c r="AK177">
        <f>IF(ISNUMBER(SEARCH("업무와 관련된 소식",Sheet1!$Q176)),1,0)</f>
        <v>0</v>
      </c>
      <c r="AL177">
        <f t="shared" si="14"/>
        <v>0</v>
      </c>
      <c r="AM177">
        <f>Sheet1!R176</f>
        <v>6</v>
      </c>
      <c r="AN177">
        <v>4</v>
      </c>
      <c r="AP177">
        <f>IF(ISNUMBER(SEARCH("오프라인에서의 친구 관계와 같다",Sheet1!$S176)),1,0)</f>
        <v>0</v>
      </c>
      <c r="AQ177">
        <f>IF(ISNUMBER(SEARCH("오프라인에서의 친구와는 다르지만 친밀감을 나누는 관계이다",Sheet1!$S176)),1,0)</f>
        <v>0</v>
      </c>
      <c r="AR177">
        <f>IF(ISNUMBER(SEARCH("새로운 정보나 글을 주고 받는 관계이다",Sheet1!$S176)),1,0)</f>
        <v>0</v>
      </c>
      <c r="AS177">
        <f>IF(ISNUMBER(SEARCH("단지 친구 신청과 수락으로 이루어진 형식적인 관계이다",Sheet1!$S176)),1,0)</f>
        <v>1</v>
      </c>
      <c r="AT177">
        <f>IF(ISNUMBER(SEARCH("아무 관계도 아니다",Sheet1!$S176)),1,0)</f>
        <v>0</v>
      </c>
      <c r="AU177">
        <f t="shared" si="15"/>
        <v>0</v>
      </c>
      <c r="AV177" t="s">
        <v>786</v>
      </c>
      <c r="AX177">
        <f>IF(ISNUMBER(SEARCH("미투데이 서비스 이용은 정보를 얻기 위함이다",Sheet1!$T176)),1,0)</f>
        <v>1</v>
      </c>
      <c r="AY177">
        <f>IF(ISNUMBER(SEARCH("미투데이 서비스 이용은 오락을 추구하기 위함이다",Sheet1!$T176)),1,0)</f>
        <v>0</v>
      </c>
      <c r="AZ177">
        <f>IF(ISNUMBER(SEARCH("미투데이 서비스 이용은 대인관계 형성과 확충을 위함이다",Sheet1!$T176)),1,0)</f>
        <v>1</v>
      </c>
      <c r="BA177">
        <f>IF(ISNUMBER(SEARCH("미투데이 서비스 이용은  직장(혹은 특정 그룹) 내 커뮤니케이션을 위함이다",Sheet1!$T176)),1,0)</f>
        <v>0</v>
      </c>
      <c r="BB177">
        <f t="shared" si="16"/>
        <v>0</v>
      </c>
      <c r="BC177">
        <f>Sheet1!U176</f>
        <v>2</v>
      </c>
      <c r="BD177">
        <f>Sheet1!V176</f>
        <v>5</v>
      </c>
      <c r="BE177">
        <f>Sheet1!W176</f>
        <v>5</v>
      </c>
      <c r="BF177">
        <f>Sheet1!X176</f>
        <v>4</v>
      </c>
      <c r="BG177">
        <f>Sheet1!Y176</f>
        <v>6</v>
      </c>
      <c r="BH177">
        <f>Sheet1!Z176</f>
        <v>6</v>
      </c>
      <c r="BI177">
        <f>Sheet1!AA176</f>
        <v>6</v>
      </c>
      <c r="BJ177">
        <f>Sheet1!AB176</f>
        <v>2</v>
      </c>
      <c r="BK177">
        <f>Sheet1!AC176</f>
        <v>7</v>
      </c>
      <c r="BL177">
        <f>Sheet1!AD176</f>
        <v>5</v>
      </c>
      <c r="BM177">
        <f>Sheet1!AE176</f>
        <v>7</v>
      </c>
      <c r="BN177">
        <f>Sheet1!AF176</f>
        <v>5</v>
      </c>
      <c r="BO177">
        <f>Sheet1!AG176</f>
        <v>5</v>
      </c>
      <c r="BP177">
        <f>Sheet1!AH176</f>
        <v>6</v>
      </c>
      <c r="BQ177">
        <f>Sheet1!AI176</f>
        <v>6</v>
      </c>
      <c r="BR177">
        <f>Sheet1!AJ176</f>
        <v>6</v>
      </c>
      <c r="BS177">
        <f>Sheet1!AK176</f>
        <v>5</v>
      </c>
      <c r="BT177">
        <f>Sheet1!AL176</f>
        <v>7</v>
      </c>
      <c r="BU177">
        <f>Sheet1!AM176</f>
        <v>7</v>
      </c>
      <c r="BV177">
        <f>Sheet1!AN176</f>
        <v>2</v>
      </c>
      <c r="BW177">
        <f>Sheet1!AO176</f>
        <v>7</v>
      </c>
      <c r="BX177">
        <f>Sheet1!AP176</f>
        <v>6</v>
      </c>
      <c r="BY177">
        <f>Sheet1!AQ176</f>
        <v>2</v>
      </c>
      <c r="BZ177">
        <f>Sheet1!AR176</f>
        <v>7</v>
      </c>
      <c r="CA177">
        <f>Sheet1!AS176</f>
        <v>7</v>
      </c>
      <c r="CB177">
        <f>Sheet1!AT176</f>
        <v>5</v>
      </c>
      <c r="CC177">
        <f>Sheet1!AU176</f>
        <v>4</v>
      </c>
      <c r="CD177">
        <f>Sheet1!AV176</f>
        <v>7</v>
      </c>
      <c r="CE177">
        <f>Sheet1!AW176</f>
        <v>7</v>
      </c>
      <c r="CF177">
        <f>Sheet1!AX176</f>
        <v>5</v>
      </c>
      <c r="CG177">
        <f>Sheet1!AY176</f>
        <v>3</v>
      </c>
      <c r="CH177">
        <f>Sheet1!AZ176</f>
        <v>7</v>
      </c>
      <c r="CI177">
        <f>Sheet1!BA176</f>
        <v>6</v>
      </c>
      <c r="CJ177">
        <f>Sheet1!BB176</f>
        <v>4</v>
      </c>
      <c r="CK177">
        <f>Sheet1!BC176</f>
        <v>4</v>
      </c>
      <c r="CL177">
        <f>Sheet1!BD176</f>
        <v>6</v>
      </c>
      <c r="CM177">
        <f>Sheet1!BE176</f>
        <v>6</v>
      </c>
      <c r="CN177">
        <f>Sheet1!BF176</f>
        <v>6</v>
      </c>
      <c r="CO177">
        <f>Sheet1!BG176</f>
        <v>4</v>
      </c>
      <c r="CP177">
        <f>Sheet1!BH176</f>
        <v>5</v>
      </c>
      <c r="CQ177">
        <f>Sheet1!BI176</f>
        <v>5</v>
      </c>
      <c r="CR177">
        <f>Sheet1!BJ176</f>
        <v>5</v>
      </c>
      <c r="CS177">
        <f>Sheet1!BK176</f>
        <v>4</v>
      </c>
      <c r="CT177">
        <f>Sheet1!BL176</f>
        <v>5</v>
      </c>
    </row>
    <row r="178" spans="1:98">
      <c r="A178">
        <f>Sheet1!A177</f>
        <v>177</v>
      </c>
      <c r="B178" t="str">
        <f>Sheet1!B177</f>
        <v>9/30/2009 10:44:28</v>
      </c>
      <c r="C178" t="str">
        <f>Sheet1!E177</f>
        <v>kwaang</v>
      </c>
      <c r="D178" t="str">
        <f t="shared" si="18"/>
        <v>kwaang</v>
      </c>
      <c r="E178">
        <f>Sheet1!F177</f>
        <v>22</v>
      </c>
      <c r="F178">
        <f>VLOOKUP(Sheet1!G177,Sheet3!$B$1:$C$2,2,FALSE)</f>
        <v>1</v>
      </c>
      <c r="G178">
        <f>VLOOKUP(Sheet1!H177,Sheet3!$B$52:$C$74,2,0)</f>
        <v>2</v>
      </c>
      <c r="H178">
        <f>VLOOKUP(Sheet1!I177,Sheet3!$B$5:$C$9,2,FALSE)</f>
        <v>2</v>
      </c>
      <c r="I178">
        <v>1</v>
      </c>
      <c r="K178">
        <f>Sheet1!K177</f>
        <v>4</v>
      </c>
      <c r="L178">
        <f>Sheet1!L177</f>
        <v>10</v>
      </c>
      <c r="M178" s="2" t="s">
        <v>775</v>
      </c>
      <c r="N178">
        <f>IF(ISNUMBER(SEARCH("습관적으로",Sheet1!$M177)),1,0)</f>
        <v>1</v>
      </c>
      <c r="O178">
        <f>IF(ISNUMBER(SEARCH("나에 대해 알리고 싶어서",Sheet1!$M177)),1,0)</f>
        <v>0</v>
      </c>
      <c r="P178">
        <f>IF(ISNUMBER(SEARCH("새로운 소식을 알리고 싶어서",Sheet1!$M177)),1,0)</f>
        <v>0</v>
      </c>
      <c r="Q178">
        <f>IF(ISNUMBER(SEARCH("주변 사람들과 관계 맺고 싶어서",Sheet1!$M177)),1,0)</f>
        <v>1</v>
      </c>
      <c r="R178">
        <f>IF(ISNUMBER(SEARCH("다른 사람들과 감정을 공유하고 싶어서",Sheet1!$M177)),1,0)</f>
        <v>1</v>
      </c>
      <c r="S178">
        <f>IF(ISNUMBER(SEARCH("재미있어서",Sheet1!$M177)),1,0)</f>
        <v>0</v>
      </c>
      <c r="T178">
        <f t="shared" si="17"/>
        <v>0</v>
      </c>
      <c r="V178" s="2" t="s">
        <v>780</v>
      </c>
      <c r="W178" t="s">
        <v>923</v>
      </c>
      <c r="X178">
        <f>IF(ISNUMBER(SEARCH("me2day 웹페이지",Sheet1!$N177)),1,0)</f>
        <v>1</v>
      </c>
      <c r="Y178">
        <f>IF(ISNUMBER(SEARCH("핸드폰",Sheet1!$N177)),1,0)</f>
        <v>1</v>
      </c>
      <c r="Z178">
        <f>IF(ISNUMBER(SEARCH("블로그",Sheet1!$N177)),1,0)</f>
        <v>0</v>
      </c>
      <c r="AA178">
        <f>IF(ISNUMBER(SEARCH("개인 포탈 서비스",Sheet1!$N177)),1,0)</f>
        <v>0</v>
      </c>
      <c r="AB178">
        <f>IF(ISNUMBER(SEARCH("me2day 어플리케이션",Sheet1!$N177)),1,0)</f>
        <v>0</v>
      </c>
      <c r="AC178">
        <f t="shared" si="13"/>
        <v>1</v>
      </c>
      <c r="AD178">
        <f>IF(Sheet1!O177="있다",1,2)</f>
        <v>1</v>
      </c>
      <c r="AE178">
        <f>Sheet1!P177</f>
        <v>5</v>
      </c>
      <c r="AF178" s="2" t="s">
        <v>786</v>
      </c>
      <c r="AH178">
        <f>IF(ISNUMBER(SEARCH("주변 사람들의 소식",Sheet1!$Q177)),1,0)</f>
        <v>1</v>
      </c>
      <c r="AI178">
        <f>IF(ISNUMBER(SEARCH("관심 분야에 대한 소식",Sheet1!$Q177)),1,0)</f>
        <v>0</v>
      </c>
      <c r="AJ178">
        <f>IF(ISNUMBER(SEARCH("관심 분야는 아니지만 사회적 이슈에 대한 소식",Sheet1!$Q177)),1,0)</f>
        <v>1</v>
      </c>
      <c r="AK178">
        <f>IF(ISNUMBER(SEARCH("업무와 관련된 소식",Sheet1!$Q177)),1,0)</f>
        <v>0</v>
      </c>
      <c r="AL178">
        <f t="shared" si="14"/>
        <v>0</v>
      </c>
      <c r="AM178">
        <f>Sheet1!R177</f>
        <v>4</v>
      </c>
      <c r="AN178">
        <v>2</v>
      </c>
      <c r="AP178">
        <f>IF(ISNUMBER(SEARCH("오프라인에서의 친구 관계와 같다",Sheet1!$S177)),1,0)</f>
        <v>0</v>
      </c>
      <c r="AQ178">
        <f>IF(ISNUMBER(SEARCH("오프라인에서의 친구와는 다르지만 친밀감을 나누는 관계이다",Sheet1!$S177)),1,0)</f>
        <v>1</v>
      </c>
      <c r="AR178">
        <f>IF(ISNUMBER(SEARCH("새로운 정보나 글을 주고 받는 관계이다",Sheet1!$S177)),1,0)</f>
        <v>0</v>
      </c>
      <c r="AS178">
        <f>IF(ISNUMBER(SEARCH("단지 친구 신청과 수락으로 이루어진 형식적인 관계이다",Sheet1!$S177)),1,0)</f>
        <v>0</v>
      </c>
      <c r="AT178">
        <f>IF(ISNUMBER(SEARCH("아무 관계도 아니다",Sheet1!$S177)),1,0)</f>
        <v>0</v>
      </c>
      <c r="AU178">
        <f t="shared" si="15"/>
        <v>0</v>
      </c>
      <c r="AV178">
        <v>3</v>
      </c>
      <c r="AX178">
        <f>IF(ISNUMBER(SEARCH("미투데이 서비스 이용은 정보를 얻기 위함이다",Sheet1!$T177)),1,0)</f>
        <v>0</v>
      </c>
      <c r="AY178">
        <f>IF(ISNUMBER(SEARCH("미투데이 서비스 이용은 오락을 추구하기 위함이다",Sheet1!$T177)),1,0)</f>
        <v>0</v>
      </c>
      <c r="AZ178">
        <f>IF(ISNUMBER(SEARCH("미투데이 서비스 이용은 대인관계 형성과 확충을 위함이다",Sheet1!$T177)),1,0)</f>
        <v>1</v>
      </c>
      <c r="BA178">
        <f>IF(ISNUMBER(SEARCH("미투데이 서비스 이용은  직장(혹은 특정 그룹) 내 커뮤니케이션을 위함이다",Sheet1!$T177)),1,0)</f>
        <v>0</v>
      </c>
      <c r="BB178">
        <f t="shared" si="16"/>
        <v>0</v>
      </c>
      <c r="BC178">
        <f>Sheet1!U177</f>
        <v>4</v>
      </c>
      <c r="BD178">
        <f>Sheet1!V177</f>
        <v>5</v>
      </c>
      <c r="BE178">
        <f>Sheet1!W177</f>
        <v>4</v>
      </c>
      <c r="BF178">
        <f>Sheet1!X177</f>
        <v>3</v>
      </c>
      <c r="BG178">
        <f>Sheet1!Y177</f>
        <v>2</v>
      </c>
      <c r="BH178">
        <f>Sheet1!Z177</f>
        <v>6</v>
      </c>
      <c r="BI178">
        <f>Sheet1!AA177</f>
        <v>5</v>
      </c>
      <c r="BJ178">
        <f>Sheet1!AB177</f>
        <v>3</v>
      </c>
      <c r="BK178">
        <f>Sheet1!AC177</f>
        <v>4</v>
      </c>
      <c r="BL178">
        <f>Sheet1!AD177</f>
        <v>1</v>
      </c>
      <c r="BM178">
        <f>Sheet1!AE177</f>
        <v>5</v>
      </c>
      <c r="BN178">
        <f>Sheet1!AF177</f>
        <v>5</v>
      </c>
      <c r="BO178">
        <f>Sheet1!AG177</f>
        <v>4</v>
      </c>
      <c r="BP178">
        <f>Sheet1!AH177</f>
        <v>5</v>
      </c>
      <c r="BQ178">
        <f>Sheet1!AI177</f>
        <v>7</v>
      </c>
      <c r="BR178">
        <f>Sheet1!AJ177</f>
        <v>6</v>
      </c>
      <c r="BS178">
        <f>Sheet1!AK177</f>
        <v>7</v>
      </c>
      <c r="BT178">
        <f>Sheet1!AL177</f>
        <v>6</v>
      </c>
      <c r="BU178">
        <f>Sheet1!AM177</f>
        <v>7</v>
      </c>
      <c r="BV178">
        <f>Sheet1!AN177</f>
        <v>3</v>
      </c>
      <c r="BW178">
        <f>Sheet1!AO177</f>
        <v>7</v>
      </c>
      <c r="BX178">
        <f>Sheet1!AP177</f>
        <v>7</v>
      </c>
      <c r="BY178">
        <f>Sheet1!AQ177</f>
        <v>6</v>
      </c>
      <c r="BZ178">
        <f>Sheet1!AR177</f>
        <v>4</v>
      </c>
      <c r="CA178">
        <f>Sheet1!AS177</f>
        <v>4</v>
      </c>
      <c r="CB178">
        <f>Sheet1!AT177</f>
        <v>4</v>
      </c>
      <c r="CC178">
        <f>Sheet1!AU177</f>
        <v>6</v>
      </c>
      <c r="CD178">
        <f>Sheet1!AV177</f>
        <v>6</v>
      </c>
      <c r="CE178">
        <f>Sheet1!AW177</f>
        <v>7</v>
      </c>
      <c r="CF178">
        <f>Sheet1!AX177</f>
        <v>1</v>
      </c>
      <c r="CG178">
        <f>Sheet1!AY177</f>
        <v>4</v>
      </c>
      <c r="CH178">
        <f>Sheet1!AZ177</f>
        <v>2</v>
      </c>
      <c r="CI178">
        <f>Sheet1!BA177</f>
        <v>7</v>
      </c>
      <c r="CJ178">
        <f>Sheet1!BB177</f>
        <v>7</v>
      </c>
      <c r="CK178">
        <f>Sheet1!BC177</f>
        <v>5</v>
      </c>
      <c r="CL178">
        <f>Sheet1!BD177</f>
        <v>4</v>
      </c>
      <c r="CM178">
        <f>Sheet1!BE177</f>
        <v>4</v>
      </c>
      <c r="CN178">
        <f>Sheet1!BF177</f>
        <v>4</v>
      </c>
      <c r="CO178">
        <f>Sheet1!BG177</f>
        <v>5</v>
      </c>
      <c r="CP178">
        <f>Sheet1!BH177</f>
        <v>6</v>
      </c>
      <c r="CQ178">
        <f>Sheet1!BI177</f>
        <v>6</v>
      </c>
      <c r="CR178">
        <f>Sheet1!BJ177</f>
        <v>6</v>
      </c>
      <c r="CS178">
        <f>Sheet1!BK177</f>
        <v>4</v>
      </c>
      <c r="CT178">
        <f>Sheet1!BL177</f>
        <v>2</v>
      </c>
    </row>
    <row r="179" spans="1:98">
      <c r="A179">
        <f>Sheet1!A178</f>
        <v>178</v>
      </c>
      <c r="B179" t="str">
        <f>Sheet1!B178</f>
        <v>9/30/2009 10:45:38</v>
      </c>
      <c r="C179" t="str">
        <f>Sheet1!E178</f>
        <v>darkrimer</v>
      </c>
      <c r="D179" t="str">
        <f t="shared" si="18"/>
        <v>darkrimer</v>
      </c>
      <c r="E179">
        <f>Sheet1!F178</f>
        <v>33</v>
      </c>
      <c r="F179">
        <f>VLOOKUP(Sheet1!G178,Sheet3!$B$1:$C$2,2,FALSE)</f>
        <v>1</v>
      </c>
      <c r="G179">
        <f>VLOOKUP(Sheet1!H178,Sheet3!$B$52:$C$74,2,0)</f>
        <v>6</v>
      </c>
      <c r="H179">
        <f>VLOOKUP(Sheet1!I178,Sheet3!$B$5:$C$9,2,FALSE)</f>
        <v>5</v>
      </c>
      <c r="I179">
        <v>1</v>
      </c>
      <c r="K179">
        <f>Sheet1!K178</f>
        <v>0.5</v>
      </c>
      <c r="L179">
        <f>Sheet1!L178</f>
        <v>0.5</v>
      </c>
      <c r="M179" s="2">
        <v>7</v>
      </c>
      <c r="N179">
        <f>IF(ISNUMBER(SEARCH("습관적으로",Sheet1!$M178)),1,0)</f>
        <v>0</v>
      </c>
      <c r="O179">
        <f>IF(ISNUMBER(SEARCH("나에 대해 알리고 싶어서",Sheet1!$M178)),1,0)</f>
        <v>0</v>
      </c>
      <c r="P179">
        <f>IF(ISNUMBER(SEARCH("새로운 소식을 알리고 싶어서",Sheet1!$M178)),1,0)</f>
        <v>0</v>
      </c>
      <c r="Q179">
        <f>IF(ISNUMBER(SEARCH("주변 사람들과 관계 맺고 싶어서",Sheet1!$M178)),1,0)</f>
        <v>0</v>
      </c>
      <c r="R179">
        <f>IF(ISNUMBER(SEARCH("다른 사람들과 감정을 공유하고 싶어서",Sheet1!$M178)),1,0)</f>
        <v>0</v>
      </c>
      <c r="S179">
        <f>IF(ISNUMBER(SEARCH("재미있어서",Sheet1!$M178)),1,0)</f>
        <v>0</v>
      </c>
      <c r="T179">
        <f t="shared" si="17"/>
        <v>1</v>
      </c>
      <c r="U179" t="s">
        <v>632</v>
      </c>
      <c r="V179" s="2">
        <v>1</v>
      </c>
      <c r="X179">
        <f>IF(ISNUMBER(SEARCH("me2day 웹페이지",Sheet1!$N178)),1,0)</f>
        <v>1</v>
      </c>
      <c r="Y179">
        <f>IF(ISNUMBER(SEARCH("핸드폰",Sheet1!$N178)),1,0)</f>
        <v>0</v>
      </c>
      <c r="Z179">
        <f>IF(ISNUMBER(SEARCH("블로그",Sheet1!$N178)),1,0)</f>
        <v>0</v>
      </c>
      <c r="AA179">
        <f>IF(ISNUMBER(SEARCH("개인 포탈 서비스",Sheet1!$N178)),1,0)</f>
        <v>0</v>
      </c>
      <c r="AB179">
        <f>IF(ISNUMBER(SEARCH("me2day 어플리케이션",Sheet1!$N178)),1,0)</f>
        <v>0</v>
      </c>
      <c r="AC179">
        <f t="shared" si="13"/>
        <v>0</v>
      </c>
      <c r="AD179">
        <f>IF(Sheet1!O178="있다",1,2)</f>
        <v>1</v>
      </c>
      <c r="AE179">
        <f>Sheet1!P178</f>
        <v>2</v>
      </c>
      <c r="AF179" s="2">
        <v>3</v>
      </c>
      <c r="AH179">
        <f>IF(ISNUMBER(SEARCH("주변 사람들의 소식",Sheet1!$Q178)),1,0)</f>
        <v>0</v>
      </c>
      <c r="AI179">
        <f>IF(ISNUMBER(SEARCH("관심 분야에 대한 소식",Sheet1!$Q178)),1,0)</f>
        <v>0</v>
      </c>
      <c r="AJ179">
        <f>IF(ISNUMBER(SEARCH("관심 분야는 아니지만 사회적 이슈에 대한 소식",Sheet1!$Q178)),1,0)</f>
        <v>1</v>
      </c>
      <c r="AK179">
        <f>IF(ISNUMBER(SEARCH("업무와 관련된 소식",Sheet1!$Q178)),1,0)</f>
        <v>0</v>
      </c>
      <c r="AL179">
        <f t="shared" si="14"/>
        <v>0</v>
      </c>
      <c r="AM179">
        <f>Sheet1!R178</f>
        <v>2</v>
      </c>
      <c r="AN179">
        <v>5</v>
      </c>
      <c r="AP179">
        <f>IF(ISNUMBER(SEARCH("오프라인에서의 친구 관계와 같다",Sheet1!$S178)),1,0)</f>
        <v>0</v>
      </c>
      <c r="AQ179">
        <f>IF(ISNUMBER(SEARCH("오프라인에서의 친구와는 다르지만 친밀감을 나누는 관계이다",Sheet1!$S178)),1,0)</f>
        <v>0</v>
      </c>
      <c r="AR179">
        <f>IF(ISNUMBER(SEARCH("새로운 정보나 글을 주고 받는 관계이다",Sheet1!$S178)),1,0)</f>
        <v>0</v>
      </c>
      <c r="AS179">
        <f>IF(ISNUMBER(SEARCH("단지 친구 신청과 수락으로 이루어진 형식적인 관계이다",Sheet1!$S178)),1,0)</f>
        <v>0</v>
      </c>
      <c r="AT179">
        <f>IF(ISNUMBER(SEARCH("아무 관계도 아니다",Sheet1!$S178)),1,0)</f>
        <v>1</v>
      </c>
      <c r="AU179">
        <f t="shared" si="15"/>
        <v>0</v>
      </c>
      <c r="AV179" t="s">
        <v>770</v>
      </c>
      <c r="AW179" t="s">
        <v>912</v>
      </c>
      <c r="AX179">
        <f>IF(ISNUMBER(SEARCH("미투데이 서비스 이용은 정보를 얻기 위함이다",Sheet1!$T178)),1,0)</f>
        <v>1</v>
      </c>
      <c r="AY179">
        <f>IF(ISNUMBER(SEARCH("미투데이 서비스 이용은 오락을 추구하기 위함이다",Sheet1!$T178)),1,0)</f>
        <v>0</v>
      </c>
      <c r="AZ179">
        <f>IF(ISNUMBER(SEARCH("미투데이 서비스 이용은 대인관계 형성과 확충을 위함이다",Sheet1!$T178)),1,0)</f>
        <v>0</v>
      </c>
      <c r="BA179">
        <f>IF(ISNUMBER(SEARCH("미투데이 서비스 이용은  직장(혹은 특정 그룹) 내 커뮤니케이션을 위함이다",Sheet1!$T178)),1,0)</f>
        <v>0</v>
      </c>
      <c r="BB179">
        <f t="shared" si="16"/>
        <v>1</v>
      </c>
      <c r="BC179">
        <f>Sheet1!U178</f>
        <v>3</v>
      </c>
      <c r="BD179">
        <f>Sheet1!V178</f>
        <v>4</v>
      </c>
      <c r="BE179">
        <f>Sheet1!W178</f>
        <v>5</v>
      </c>
      <c r="BF179">
        <f>Sheet1!X178</f>
        <v>5</v>
      </c>
      <c r="BG179">
        <f>Sheet1!Y178</f>
        <v>6</v>
      </c>
      <c r="BH179">
        <f>Sheet1!Z178</f>
        <v>6</v>
      </c>
      <c r="BI179">
        <f>Sheet1!AA178</f>
        <v>6</v>
      </c>
      <c r="BJ179">
        <f>Sheet1!AB178</f>
        <v>5</v>
      </c>
      <c r="BK179">
        <f>Sheet1!AC178</f>
        <v>4</v>
      </c>
      <c r="BL179">
        <f>Sheet1!AD178</f>
        <v>4</v>
      </c>
      <c r="BM179">
        <f>Sheet1!AE178</f>
        <v>4</v>
      </c>
      <c r="BN179">
        <f>Sheet1!AF178</f>
        <v>2</v>
      </c>
      <c r="BO179">
        <f>Sheet1!AG178</f>
        <v>1</v>
      </c>
      <c r="BP179">
        <f>Sheet1!AH178</f>
        <v>2</v>
      </c>
      <c r="BQ179">
        <f>Sheet1!AI178</f>
        <v>4</v>
      </c>
      <c r="BR179">
        <f>Sheet1!AJ178</f>
        <v>4</v>
      </c>
      <c r="BS179">
        <f>Sheet1!AK178</f>
        <v>4</v>
      </c>
      <c r="BT179">
        <f>Sheet1!AL178</f>
        <v>4</v>
      </c>
      <c r="BU179">
        <f>Sheet1!AM178</f>
        <v>4</v>
      </c>
      <c r="BV179">
        <f>Sheet1!AN178</f>
        <v>1</v>
      </c>
      <c r="BW179">
        <f>Sheet1!AO178</f>
        <v>4</v>
      </c>
      <c r="BX179">
        <f>Sheet1!AP178</f>
        <v>4</v>
      </c>
      <c r="BY179">
        <f>Sheet1!AQ178</f>
        <v>6</v>
      </c>
      <c r="BZ179">
        <f>Sheet1!AR178</f>
        <v>2</v>
      </c>
      <c r="CA179">
        <f>Sheet1!AS178</f>
        <v>2</v>
      </c>
      <c r="CB179">
        <f>Sheet1!AT178</f>
        <v>2</v>
      </c>
      <c r="CC179">
        <f>Sheet1!AU178</f>
        <v>4</v>
      </c>
      <c r="CD179">
        <f>Sheet1!AV178</f>
        <v>2</v>
      </c>
      <c r="CE179">
        <f>Sheet1!AW178</f>
        <v>2</v>
      </c>
      <c r="CF179">
        <f>Sheet1!AX178</f>
        <v>2</v>
      </c>
      <c r="CG179">
        <f>Sheet1!AY178</f>
        <v>3</v>
      </c>
      <c r="CH179">
        <f>Sheet1!AZ178</f>
        <v>5</v>
      </c>
      <c r="CI179">
        <f>Sheet1!BA178</f>
        <v>5</v>
      </c>
      <c r="CJ179">
        <f>Sheet1!BB178</f>
        <v>4</v>
      </c>
      <c r="CK179">
        <f>Sheet1!BC178</f>
        <v>2</v>
      </c>
      <c r="CL179">
        <f>Sheet1!BD178</f>
        <v>2</v>
      </c>
      <c r="CM179">
        <f>Sheet1!BE178</f>
        <v>2</v>
      </c>
      <c r="CN179">
        <f>Sheet1!BF178</f>
        <v>2</v>
      </c>
      <c r="CO179">
        <f>Sheet1!BG178</f>
        <v>1</v>
      </c>
      <c r="CP179">
        <f>Sheet1!BH178</f>
        <v>3</v>
      </c>
      <c r="CQ179">
        <f>Sheet1!BI178</f>
        <v>2</v>
      </c>
      <c r="CR179">
        <f>Sheet1!BJ178</f>
        <v>2</v>
      </c>
      <c r="CS179">
        <f>Sheet1!BK178</f>
        <v>5</v>
      </c>
      <c r="CT179">
        <f>Sheet1!BL178</f>
        <v>3</v>
      </c>
    </row>
    <row r="180" spans="1:98">
      <c r="A180">
        <f>Sheet1!A179</f>
        <v>179</v>
      </c>
      <c r="B180" t="str">
        <f>Sheet1!B179</f>
        <v>9/30/2009 10:47:30</v>
      </c>
      <c r="C180" t="str">
        <f>Sheet1!E179</f>
        <v>grad</v>
      </c>
      <c r="D180" t="str">
        <f t="shared" si="18"/>
        <v>grad</v>
      </c>
      <c r="E180">
        <f>Sheet1!F179</f>
        <v>26</v>
      </c>
      <c r="F180">
        <f>VLOOKUP(Sheet1!G179,Sheet3!$B$1:$C$2,2,FALSE)</f>
        <v>1</v>
      </c>
      <c r="G180">
        <f>VLOOKUP(Sheet1!H179,Sheet3!$B$52:$C$74,2,0)</f>
        <v>2</v>
      </c>
      <c r="H180">
        <f>VLOOKUP(Sheet1!I179,Sheet3!$B$5:$C$9,2,FALSE)</f>
        <v>5</v>
      </c>
      <c r="I180">
        <v>4</v>
      </c>
      <c r="K180">
        <f>Sheet1!K179</f>
        <v>1</v>
      </c>
      <c r="L180">
        <f>Sheet1!L179</f>
        <v>3</v>
      </c>
      <c r="M180" s="2" t="s">
        <v>790</v>
      </c>
      <c r="N180">
        <f>IF(ISNUMBER(SEARCH("습관적으로",Sheet1!$M179)),1,0)</f>
        <v>1</v>
      </c>
      <c r="O180">
        <f>IF(ISNUMBER(SEARCH("나에 대해 알리고 싶어서",Sheet1!$M179)),1,0)</f>
        <v>0</v>
      </c>
      <c r="P180">
        <f>IF(ISNUMBER(SEARCH("새로운 소식을 알리고 싶어서",Sheet1!$M179)),1,0)</f>
        <v>1</v>
      </c>
      <c r="Q180">
        <f>IF(ISNUMBER(SEARCH("주변 사람들과 관계 맺고 싶어서",Sheet1!$M179)),1,0)</f>
        <v>0</v>
      </c>
      <c r="R180">
        <f>IF(ISNUMBER(SEARCH("다른 사람들과 감정을 공유하고 싶어서",Sheet1!$M179)),1,0)</f>
        <v>1</v>
      </c>
      <c r="S180">
        <f>IF(ISNUMBER(SEARCH("재미있어서",Sheet1!$M179)),1,0)</f>
        <v>0</v>
      </c>
      <c r="T180">
        <f t="shared" si="17"/>
        <v>0</v>
      </c>
      <c r="V180" s="2" t="s">
        <v>877</v>
      </c>
      <c r="X180">
        <f>IF(ISNUMBER(SEARCH("me2day 웹페이지",Sheet1!$N179)),1,0)</f>
        <v>1</v>
      </c>
      <c r="Y180">
        <f>IF(ISNUMBER(SEARCH("핸드폰",Sheet1!$N179)),1,0)</f>
        <v>1</v>
      </c>
      <c r="Z180">
        <f>IF(ISNUMBER(SEARCH("블로그",Sheet1!$N179)),1,0)</f>
        <v>0</v>
      </c>
      <c r="AA180">
        <f>IF(ISNUMBER(SEARCH("개인 포탈 서비스",Sheet1!$N179)),1,0)</f>
        <v>0</v>
      </c>
      <c r="AB180">
        <f>IF(ISNUMBER(SEARCH("me2day 어플리케이션",Sheet1!$N179)),1,0)</f>
        <v>0</v>
      </c>
      <c r="AC180">
        <f t="shared" si="13"/>
        <v>0</v>
      </c>
      <c r="AD180">
        <f>IF(Sheet1!O179="있다",1,2)</f>
        <v>1</v>
      </c>
      <c r="AE180">
        <f>Sheet1!P179</f>
        <v>3</v>
      </c>
      <c r="AF180" s="2" t="s">
        <v>825</v>
      </c>
      <c r="AH180">
        <f>IF(ISNUMBER(SEARCH("주변 사람들의 소식",Sheet1!$Q179)),1,0)</f>
        <v>1</v>
      </c>
      <c r="AI180">
        <f>IF(ISNUMBER(SEARCH("관심 분야에 대한 소식",Sheet1!$Q179)),1,0)</f>
        <v>1</v>
      </c>
      <c r="AJ180">
        <f>IF(ISNUMBER(SEARCH("관심 분야는 아니지만 사회적 이슈에 대한 소식",Sheet1!$Q179)),1,0)</f>
        <v>1</v>
      </c>
      <c r="AK180">
        <f>IF(ISNUMBER(SEARCH("업무와 관련된 소식",Sheet1!$Q179)),1,0)</f>
        <v>0</v>
      </c>
      <c r="AL180">
        <f t="shared" si="14"/>
        <v>0</v>
      </c>
      <c r="AM180">
        <f>Sheet1!R179</f>
        <v>5</v>
      </c>
      <c r="AN180" t="s">
        <v>880</v>
      </c>
      <c r="AP180">
        <f>IF(ISNUMBER(SEARCH("오프라인에서의 친구 관계와 같다",Sheet1!$S179)),1,0)</f>
        <v>1</v>
      </c>
      <c r="AQ180">
        <f>IF(ISNUMBER(SEARCH("오프라인에서의 친구와는 다르지만 친밀감을 나누는 관계이다",Sheet1!$S179)),1,0)</f>
        <v>1</v>
      </c>
      <c r="AR180">
        <f>IF(ISNUMBER(SEARCH("새로운 정보나 글을 주고 받는 관계이다",Sheet1!$S179)),1,0)</f>
        <v>0</v>
      </c>
      <c r="AS180">
        <f>IF(ISNUMBER(SEARCH("단지 친구 신청과 수락으로 이루어진 형식적인 관계이다",Sheet1!$S179)),1,0)</f>
        <v>1</v>
      </c>
      <c r="AT180">
        <f>IF(ISNUMBER(SEARCH("아무 관계도 아니다",Sheet1!$S179)),1,0)</f>
        <v>0</v>
      </c>
      <c r="AU180">
        <f t="shared" si="15"/>
        <v>0</v>
      </c>
      <c r="AV180" t="s">
        <v>808</v>
      </c>
      <c r="AX180">
        <f>IF(ISNUMBER(SEARCH("미투데이 서비스 이용은 정보를 얻기 위함이다",Sheet1!$T179)),1,0)</f>
        <v>1</v>
      </c>
      <c r="AY180">
        <f>IF(ISNUMBER(SEARCH("미투데이 서비스 이용은 오락을 추구하기 위함이다",Sheet1!$T179)),1,0)</f>
        <v>0</v>
      </c>
      <c r="AZ180">
        <f>IF(ISNUMBER(SEARCH("미투데이 서비스 이용은 대인관계 형성과 확충을 위함이다",Sheet1!$T179)),1,0)</f>
        <v>1</v>
      </c>
      <c r="BA180">
        <f>IF(ISNUMBER(SEARCH("미투데이 서비스 이용은  직장(혹은 특정 그룹) 내 커뮤니케이션을 위함이다",Sheet1!$T179)),1,0)</f>
        <v>1</v>
      </c>
      <c r="BB180">
        <f t="shared" si="16"/>
        <v>0</v>
      </c>
      <c r="BC180">
        <f>Sheet1!U179</f>
        <v>4</v>
      </c>
      <c r="BD180">
        <f>Sheet1!V179</f>
        <v>5</v>
      </c>
      <c r="BE180">
        <f>Sheet1!W179</f>
        <v>4</v>
      </c>
      <c r="BF180">
        <f>Sheet1!X179</f>
        <v>5</v>
      </c>
      <c r="BG180">
        <f>Sheet1!Y179</f>
        <v>5</v>
      </c>
      <c r="BH180">
        <f>Sheet1!Z179</f>
        <v>7</v>
      </c>
      <c r="BI180">
        <f>Sheet1!AA179</f>
        <v>5</v>
      </c>
      <c r="BJ180">
        <f>Sheet1!AB179</f>
        <v>5</v>
      </c>
      <c r="BK180">
        <f>Sheet1!AC179</f>
        <v>6</v>
      </c>
      <c r="BL180">
        <f>Sheet1!AD179</f>
        <v>5</v>
      </c>
      <c r="BM180">
        <f>Sheet1!AE179</f>
        <v>7</v>
      </c>
      <c r="BN180">
        <f>Sheet1!AF179</f>
        <v>4</v>
      </c>
      <c r="BO180">
        <f>Sheet1!AG179</f>
        <v>6</v>
      </c>
      <c r="BP180">
        <f>Sheet1!AH179</f>
        <v>6</v>
      </c>
      <c r="BQ180">
        <f>Sheet1!AI179</f>
        <v>7</v>
      </c>
      <c r="BR180">
        <f>Sheet1!AJ179</f>
        <v>7</v>
      </c>
      <c r="BS180">
        <f>Sheet1!AK179</f>
        <v>7</v>
      </c>
      <c r="BT180">
        <f>Sheet1!AL179</f>
        <v>7</v>
      </c>
      <c r="BU180">
        <f>Sheet1!AM179</f>
        <v>5</v>
      </c>
      <c r="BV180">
        <f>Sheet1!AN179</f>
        <v>5</v>
      </c>
      <c r="BW180">
        <f>Sheet1!AO179</f>
        <v>5</v>
      </c>
      <c r="BX180">
        <f>Sheet1!AP179</f>
        <v>6</v>
      </c>
      <c r="BY180">
        <f>Sheet1!AQ179</f>
        <v>6</v>
      </c>
      <c r="BZ180">
        <f>Sheet1!AR179</f>
        <v>6</v>
      </c>
      <c r="CA180">
        <f>Sheet1!AS179</f>
        <v>6</v>
      </c>
      <c r="CB180">
        <f>Sheet1!AT179</f>
        <v>6</v>
      </c>
      <c r="CC180">
        <f>Sheet1!AU179</f>
        <v>5</v>
      </c>
      <c r="CD180">
        <f>Sheet1!AV179</f>
        <v>6</v>
      </c>
      <c r="CE180">
        <f>Sheet1!AW179</f>
        <v>7</v>
      </c>
      <c r="CF180">
        <f>Sheet1!AX179</f>
        <v>3</v>
      </c>
      <c r="CG180">
        <f>Sheet1!AY179</f>
        <v>4</v>
      </c>
      <c r="CH180">
        <f>Sheet1!AZ179</f>
        <v>6</v>
      </c>
      <c r="CI180">
        <f>Sheet1!BA179</f>
        <v>4</v>
      </c>
      <c r="CJ180">
        <f>Sheet1!BB179</f>
        <v>5</v>
      </c>
      <c r="CK180">
        <f>Sheet1!BC179</f>
        <v>4</v>
      </c>
      <c r="CL180">
        <f>Sheet1!BD179</f>
        <v>4</v>
      </c>
      <c r="CM180">
        <f>Sheet1!BE179</f>
        <v>4</v>
      </c>
      <c r="CN180">
        <f>Sheet1!BF179</f>
        <v>4</v>
      </c>
      <c r="CO180">
        <f>Sheet1!BG179</f>
        <v>5</v>
      </c>
      <c r="CP180">
        <f>Sheet1!BH179</f>
        <v>5</v>
      </c>
      <c r="CQ180">
        <f>Sheet1!BI179</f>
        <v>5</v>
      </c>
      <c r="CR180">
        <f>Sheet1!BJ179</f>
        <v>5</v>
      </c>
      <c r="CS180">
        <f>Sheet1!BK179</f>
        <v>2</v>
      </c>
      <c r="CT180">
        <f>Sheet1!BL179</f>
        <v>1</v>
      </c>
    </row>
    <row r="181" spans="1:98">
      <c r="A181">
        <f>Sheet1!A180</f>
        <v>180</v>
      </c>
      <c r="B181" t="str">
        <f>Sheet1!B180</f>
        <v>9/30/2009 10:49:03</v>
      </c>
      <c r="C181" t="str">
        <f>Sheet1!E180</f>
        <v>pepelegi</v>
      </c>
      <c r="D181" t="str">
        <f t="shared" si="18"/>
        <v>pepelegi</v>
      </c>
      <c r="E181">
        <f>Sheet1!F180</f>
        <v>18</v>
      </c>
      <c r="F181">
        <f>VLOOKUP(Sheet1!G180,Sheet3!$B$1:$C$2,2,FALSE)</f>
        <v>1</v>
      </c>
      <c r="G181">
        <f>VLOOKUP(Sheet1!H180,Sheet3!$B$52:$C$74,2,0)</f>
        <v>3</v>
      </c>
      <c r="H181">
        <f>VLOOKUP(Sheet1!I180,Sheet3!$B$5:$C$9,2,FALSE)</f>
        <v>3</v>
      </c>
      <c r="I181">
        <v>4</v>
      </c>
      <c r="K181">
        <f>Sheet1!K180</f>
        <v>8</v>
      </c>
      <c r="L181">
        <f>Sheet1!L180</f>
        <v>15</v>
      </c>
      <c r="M181" s="2" t="s">
        <v>784</v>
      </c>
      <c r="N181">
        <f>IF(ISNUMBER(SEARCH("습관적으로",Sheet1!$M180)),1,0)</f>
        <v>1</v>
      </c>
      <c r="O181">
        <f>IF(ISNUMBER(SEARCH("나에 대해 알리고 싶어서",Sheet1!$M180)),1,0)</f>
        <v>1</v>
      </c>
      <c r="P181">
        <f>IF(ISNUMBER(SEARCH("새로운 소식을 알리고 싶어서",Sheet1!$M180)),1,0)</f>
        <v>0</v>
      </c>
      <c r="Q181">
        <f>IF(ISNUMBER(SEARCH("주변 사람들과 관계 맺고 싶어서",Sheet1!$M180)),1,0)</f>
        <v>0</v>
      </c>
      <c r="R181">
        <f>IF(ISNUMBER(SEARCH("다른 사람들과 감정을 공유하고 싶어서",Sheet1!$M180)),1,0)</f>
        <v>1</v>
      </c>
      <c r="S181">
        <f>IF(ISNUMBER(SEARCH("재미있어서",Sheet1!$M180)),1,0)</f>
        <v>0</v>
      </c>
      <c r="T181">
        <f t="shared" si="17"/>
        <v>0</v>
      </c>
      <c r="V181" s="2">
        <v>1</v>
      </c>
      <c r="X181">
        <f>IF(ISNUMBER(SEARCH("me2day 웹페이지",Sheet1!$N180)),1,0)</f>
        <v>1</v>
      </c>
      <c r="Y181">
        <f>IF(ISNUMBER(SEARCH("핸드폰",Sheet1!$N180)),1,0)</f>
        <v>0</v>
      </c>
      <c r="Z181">
        <f>IF(ISNUMBER(SEARCH("블로그",Sheet1!$N180)),1,0)</f>
        <v>0</v>
      </c>
      <c r="AA181">
        <f>IF(ISNUMBER(SEARCH("개인 포탈 서비스",Sheet1!$N180)),1,0)</f>
        <v>0</v>
      </c>
      <c r="AB181">
        <f>IF(ISNUMBER(SEARCH("me2day 어플리케이션",Sheet1!$N180)),1,0)</f>
        <v>0</v>
      </c>
      <c r="AC181">
        <f t="shared" si="13"/>
        <v>0</v>
      </c>
      <c r="AD181">
        <f>IF(Sheet1!O180="있다",1,2)</f>
        <v>1</v>
      </c>
      <c r="AE181">
        <f>Sheet1!P180</f>
        <v>6</v>
      </c>
      <c r="AF181" s="2" t="s">
        <v>877</v>
      </c>
      <c r="AH181">
        <f>IF(ISNUMBER(SEARCH("주변 사람들의 소식",Sheet1!$Q180)),1,0)</f>
        <v>1</v>
      </c>
      <c r="AI181">
        <f>IF(ISNUMBER(SEARCH("관심 분야에 대한 소식",Sheet1!$Q180)),1,0)</f>
        <v>1</v>
      </c>
      <c r="AJ181">
        <f>IF(ISNUMBER(SEARCH("관심 분야는 아니지만 사회적 이슈에 대한 소식",Sheet1!$Q180)),1,0)</f>
        <v>0</v>
      </c>
      <c r="AK181">
        <f>IF(ISNUMBER(SEARCH("업무와 관련된 소식",Sheet1!$Q180)),1,0)</f>
        <v>0</v>
      </c>
      <c r="AL181">
        <f t="shared" si="14"/>
        <v>0</v>
      </c>
      <c r="AM181">
        <f>Sheet1!R180</f>
        <v>5</v>
      </c>
      <c r="AN181" t="s">
        <v>877</v>
      </c>
      <c r="AP181">
        <f>IF(ISNUMBER(SEARCH("오프라인에서의 친구 관계와 같다",Sheet1!$S180)),1,0)</f>
        <v>1</v>
      </c>
      <c r="AQ181">
        <f>IF(ISNUMBER(SEARCH("오프라인에서의 친구와는 다르지만 친밀감을 나누는 관계이다",Sheet1!$S180)),1,0)</f>
        <v>1</v>
      </c>
      <c r="AR181">
        <f>IF(ISNUMBER(SEARCH("새로운 정보나 글을 주고 받는 관계이다",Sheet1!$S180)),1,0)</f>
        <v>0</v>
      </c>
      <c r="AS181">
        <f>IF(ISNUMBER(SEARCH("단지 친구 신청과 수락으로 이루어진 형식적인 관계이다",Sheet1!$S180)),1,0)</f>
        <v>0</v>
      </c>
      <c r="AT181">
        <f>IF(ISNUMBER(SEARCH("아무 관계도 아니다",Sheet1!$S180)),1,0)</f>
        <v>0</v>
      </c>
      <c r="AU181">
        <f t="shared" si="15"/>
        <v>0</v>
      </c>
      <c r="AV181">
        <v>3</v>
      </c>
      <c r="AX181">
        <f>IF(ISNUMBER(SEARCH("미투데이 서비스 이용은 정보를 얻기 위함이다",Sheet1!$T180)),1,0)</f>
        <v>0</v>
      </c>
      <c r="AY181">
        <f>IF(ISNUMBER(SEARCH("미투데이 서비스 이용은 오락을 추구하기 위함이다",Sheet1!$T180)),1,0)</f>
        <v>0</v>
      </c>
      <c r="AZ181">
        <f>IF(ISNUMBER(SEARCH("미투데이 서비스 이용은 대인관계 형성과 확충을 위함이다",Sheet1!$T180)),1,0)</f>
        <v>1</v>
      </c>
      <c r="BA181">
        <f>IF(ISNUMBER(SEARCH("미투데이 서비스 이용은  직장(혹은 특정 그룹) 내 커뮤니케이션을 위함이다",Sheet1!$T180)),1,0)</f>
        <v>0</v>
      </c>
      <c r="BB181">
        <f t="shared" si="16"/>
        <v>0</v>
      </c>
      <c r="BC181">
        <f>Sheet1!U180</f>
        <v>5</v>
      </c>
      <c r="BD181">
        <f>Sheet1!V180</f>
        <v>5</v>
      </c>
      <c r="BE181">
        <f>Sheet1!W180</f>
        <v>4</v>
      </c>
      <c r="BF181">
        <f>Sheet1!X180</f>
        <v>5</v>
      </c>
      <c r="BG181">
        <f>Sheet1!Y180</f>
        <v>5</v>
      </c>
      <c r="BH181">
        <f>Sheet1!Z180</f>
        <v>4</v>
      </c>
      <c r="BI181">
        <f>Sheet1!AA180</f>
        <v>3</v>
      </c>
      <c r="BJ181">
        <f>Sheet1!AB180</f>
        <v>4</v>
      </c>
      <c r="BK181">
        <f>Sheet1!AC180</f>
        <v>5</v>
      </c>
      <c r="BL181">
        <f>Sheet1!AD180</f>
        <v>4</v>
      </c>
      <c r="BM181">
        <f>Sheet1!AE180</f>
        <v>5</v>
      </c>
      <c r="BN181">
        <f>Sheet1!AF180</f>
        <v>3</v>
      </c>
      <c r="BO181">
        <f>Sheet1!AG180</f>
        <v>4</v>
      </c>
      <c r="BP181">
        <f>Sheet1!AH180</f>
        <v>4</v>
      </c>
      <c r="BQ181">
        <f>Sheet1!AI180</f>
        <v>6</v>
      </c>
      <c r="BR181">
        <f>Sheet1!AJ180</f>
        <v>6</v>
      </c>
      <c r="BS181">
        <f>Sheet1!AK180</f>
        <v>7</v>
      </c>
      <c r="BT181">
        <f>Sheet1!AL180</f>
        <v>6</v>
      </c>
      <c r="BU181">
        <f>Sheet1!AM180</f>
        <v>5</v>
      </c>
      <c r="BV181">
        <f>Sheet1!AN180</f>
        <v>3</v>
      </c>
      <c r="BW181">
        <f>Sheet1!AO180</f>
        <v>5</v>
      </c>
      <c r="BX181">
        <f>Sheet1!AP180</f>
        <v>4</v>
      </c>
      <c r="BY181">
        <f>Sheet1!AQ180</f>
        <v>3</v>
      </c>
      <c r="BZ181">
        <f>Sheet1!AR180</f>
        <v>6</v>
      </c>
      <c r="CA181">
        <f>Sheet1!AS180</f>
        <v>6</v>
      </c>
      <c r="CB181">
        <f>Sheet1!AT180</f>
        <v>6</v>
      </c>
      <c r="CC181">
        <f>Sheet1!AU180</f>
        <v>6</v>
      </c>
      <c r="CD181">
        <f>Sheet1!AV180</f>
        <v>5</v>
      </c>
      <c r="CE181">
        <f>Sheet1!AW180</f>
        <v>5</v>
      </c>
      <c r="CF181">
        <f>Sheet1!AX180</f>
        <v>2</v>
      </c>
      <c r="CG181">
        <f>Sheet1!AY180</f>
        <v>6</v>
      </c>
      <c r="CH181">
        <f>Sheet1!AZ180</f>
        <v>7</v>
      </c>
      <c r="CI181">
        <f>Sheet1!BA180</f>
        <v>5</v>
      </c>
      <c r="CJ181">
        <f>Sheet1!BB180</f>
        <v>7</v>
      </c>
      <c r="CK181">
        <f>Sheet1!BC180</f>
        <v>6</v>
      </c>
      <c r="CL181">
        <f>Sheet1!BD180</f>
        <v>6</v>
      </c>
      <c r="CM181">
        <f>Sheet1!BE180</f>
        <v>7</v>
      </c>
      <c r="CN181">
        <f>Sheet1!BF180</f>
        <v>5</v>
      </c>
      <c r="CO181">
        <f>Sheet1!BG180</f>
        <v>6</v>
      </c>
      <c r="CP181">
        <f>Sheet1!BH180</f>
        <v>5</v>
      </c>
      <c r="CQ181">
        <f>Sheet1!BI180</f>
        <v>5</v>
      </c>
      <c r="CR181">
        <f>Sheet1!BJ180</f>
        <v>5</v>
      </c>
      <c r="CS181">
        <f>Sheet1!BK180</f>
        <v>3</v>
      </c>
      <c r="CT181">
        <f>Sheet1!BL180</f>
        <v>2</v>
      </c>
    </row>
    <row r="182" spans="1:98">
      <c r="A182">
        <f>Sheet1!A181</f>
        <v>181</v>
      </c>
      <c r="B182" t="str">
        <f>Sheet1!B181</f>
        <v>9/30/2009 11:28:37</v>
      </c>
      <c r="C182" t="str">
        <f>Sheet1!E181</f>
        <v>sesin</v>
      </c>
      <c r="D182" t="str">
        <f t="shared" si="18"/>
        <v>sesin</v>
      </c>
      <c r="E182">
        <f>Sheet1!F181</f>
        <v>26</v>
      </c>
      <c r="F182">
        <f>VLOOKUP(Sheet1!G181,Sheet3!$B$1:$C$2,2,FALSE)</f>
        <v>2</v>
      </c>
      <c r="G182">
        <f>VLOOKUP(Sheet1!H181,Sheet3!$B$52:$C$74,2,0)</f>
        <v>1</v>
      </c>
      <c r="H182">
        <f>VLOOKUP(Sheet1!I181,Sheet3!$B$5:$C$9,2,FALSE)</f>
        <v>2</v>
      </c>
      <c r="I182">
        <v>1</v>
      </c>
      <c r="K182">
        <f>Sheet1!K181</f>
        <v>20</v>
      </c>
      <c r="L182">
        <f>Sheet1!L181</f>
        <v>40</v>
      </c>
      <c r="M182" s="2" t="s">
        <v>770</v>
      </c>
      <c r="N182">
        <f>IF(ISNUMBER(SEARCH("습관적으로",Sheet1!$M181)),1,0)</f>
        <v>1</v>
      </c>
      <c r="O182">
        <f>IF(ISNUMBER(SEARCH("나에 대해 알리고 싶어서",Sheet1!$M181)),1,0)</f>
        <v>0</v>
      </c>
      <c r="P182">
        <f>IF(ISNUMBER(SEARCH("새로운 소식을 알리고 싶어서",Sheet1!$M181)),1,0)</f>
        <v>0</v>
      </c>
      <c r="Q182">
        <f>IF(ISNUMBER(SEARCH("주변 사람들과 관계 맺고 싶어서",Sheet1!$M181)),1,0)</f>
        <v>0</v>
      </c>
      <c r="R182">
        <f>IF(ISNUMBER(SEARCH("다른 사람들과 감정을 공유하고 싶어서",Sheet1!$M181)),1,0)</f>
        <v>1</v>
      </c>
      <c r="S182">
        <f>IF(ISNUMBER(SEARCH("재미있어서",Sheet1!$M181)),1,0)</f>
        <v>0</v>
      </c>
      <c r="T182">
        <f t="shared" si="17"/>
        <v>0</v>
      </c>
      <c r="V182" s="2" t="s">
        <v>825</v>
      </c>
      <c r="X182">
        <f>IF(ISNUMBER(SEARCH("me2day 웹페이지",Sheet1!$N181)),1,0)</f>
        <v>1</v>
      </c>
      <c r="Y182">
        <f>IF(ISNUMBER(SEARCH("핸드폰",Sheet1!$N181)),1,0)</f>
        <v>1</v>
      </c>
      <c r="Z182">
        <f>IF(ISNUMBER(SEARCH("블로그",Sheet1!$N181)),1,0)</f>
        <v>1</v>
      </c>
      <c r="AA182">
        <f>IF(ISNUMBER(SEARCH("개인 포탈 서비스",Sheet1!$N181)),1,0)</f>
        <v>0</v>
      </c>
      <c r="AB182">
        <f>IF(ISNUMBER(SEARCH("me2day 어플리케이션",Sheet1!$N181)),1,0)</f>
        <v>0</v>
      </c>
      <c r="AC182">
        <f t="shared" si="13"/>
        <v>0</v>
      </c>
      <c r="AD182">
        <f>IF(Sheet1!O181="있다",1,2)</f>
        <v>1</v>
      </c>
      <c r="AE182">
        <f>Sheet1!P181</f>
        <v>7</v>
      </c>
      <c r="AF182" s="2" t="s">
        <v>825</v>
      </c>
      <c r="AH182">
        <f>IF(ISNUMBER(SEARCH("주변 사람들의 소식",Sheet1!$Q181)),1,0)</f>
        <v>1</v>
      </c>
      <c r="AI182">
        <f>IF(ISNUMBER(SEARCH("관심 분야에 대한 소식",Sheet1!$Q181)),1,0)</f>
        <v>1</v>
      </c>
      <c r="AJ182">
        <f>IF(ISNUMBER(SEARCH("관심 분야는 아니지만 사회적 이슈에 대한 소식",Sheet1!$Q181)),1,0)</f>
        <v>1</v>
      </c>
      <c r="AK182">
        <f>IF(ISNUMBER(SEARCH("업무와 관련된 소식",Sheet1!$Q181)),1,0)</f>
        <v>0</v>
      </c>
      <c r="AL182">
        <f t="shared" si="14"/>
        <v>0</v>
      </c>
      <c r="AM182">
        <f>Sheet1!R181</f>
        <v>6</v>
      </c>
      <c r="AN182">
        <v>2</v>
      </c>
      <c r="AP182">
        <f>IF(ISNUMBER(SEARCH("오프라인에서의 친구 관계와 같다",Sheet1!$S181)),1,0)</f>
        <v>0</v>
      </c>
      <c r="AQ182">
        <f>IF(ISNUMBER(SEARCH("오프라인에서의 친구와는 다르지만 친밀감을 나누는 관계이다",Sheet1!$S181)),1,0)</f>
        <v>1</v>
      </c>
      <c r="AR182">
        <f>IF(ISNUMBER(SEARCH("새로운 정보나 글을 주고 받는 관계이다",Sheet1!$S181)),1,0)</f>
        <v>0</v>
      </c>
      <c r="AS182">
        <f>IF(ISNUMBER(SEARCH("단지 친구 신청과 수락으로 이루어진 형식적인 관계이다",Sheet1!$S181)),1,0)</f>
        <v>0</v>
      </c>
      <c r="AT182">
        <f>IF(ISNUMBER(SEARCH("아무 관계도 아니다",Sheet1!$S181)),1,0)</f>
        <v>0</v>
      </c>
      <c r="AU182">
        <f t="shared" si="15"/>
        <v>0</v>
      </c>
      <c r="AV182">
        <v>3</v>
      </c>
      <c r="AX182">
        <f>IF(ISNUMBER(SEARCH("미투데이 서비스 이용은 정보를 얻기 위함이다",Sheet1!$T181)),1,0)</f>
        <v>0</v>
      </c>
      <c r="AY182">
        <f>IF(ISNUMBER(SEARCH("미투데이 서비스 이용은 오락을 추구하기 위함이다",Sheet1!$T181)),1,0)</f>
        <v>0</v>
      </c>
      <c r="AZ182">
        <f>IF(ISNUMBER(SEARCH("미투데이 서비스 이용은 대인관계 형성과 확충을 위함이다",Sheet1!$T181)),1,0)</f>
        <v>1</v>
      </c>
      <c r="BA182">
        <f>IF(ISNUMBER(SEARCH("미투데이 서비스 이용은  직장(혹은 특정 그룹) 내 커뮤니케이션을 위함이다",Sheet1!$T181)),1,0)</f>
        <v>0</v>
      </c>
      <c r="BB182">
        <f t="shared" si="16"/>
        <v>0</v>
      </c>
      <c r="BC182">
        <f>Sheet1!U181</f>
        <v>5</v>
      </c>
      <c r="BD182">
        <f>Sheet1!V181</f>
        <v>4</v>
      </c>
      <c r="BE182">
        <f>Sheet1!W181</f>
        <v>4</v>
      </c>
      <c r="BF182">
        <f>Sheet1!X181</f>
        <v>5</v>
      </c>
      <c r="BG182">
        <f>Sheet1!Y181</f>
        <v>3</v>
      </c>
      <c r="BH182">
        <f>Sheet1!Z181</f>
        <v>5</v>
      </c>
      <c r="BI182">
        <f>Sheet1!AA181</f>
        <v>4</v>
      </c>
      <c r="BJ182">
        <f>Sheet1!AB181</f>
        <v>3</v>
      </c>
      <c r="BK182">
        <f>Sheet1!AC181</f>
        <v>5</v>
      </c>
      <c r="BL182">
        <f>Sheet1!AD181</f>
        <v>3</v>
      </c>
      <c r="BM182">
        <f>Sheet1!AE181</f>
        <v>7</v>
      </c>
      <c r="BN182">
        <f>Sheet1!AF181</f>
        <v>7</v>
      </c>
      <c r="BO182">
        <f>Sheet1!AG181</f>
        <v>5</v>
      </c>
      <c r="BP182">
        <f>Sheet1!AH181</f>
        <v>6</v>
      </c>
      <c r="BQ182">
        <f>Sheet1!AI181</f>
        <v>7</v>
      </c>
      <c r="BR182">
        <f>Sheet1!AJ181</f>
        <v>7</v>
      </c>
      <c r="BS182">
        <f>Sheet1!AK181</f>
        <v>7</v>
      </c>
      <c r="BT182">
        <f>Sheet1!AL181</f>
        <v>7</v>
      </c>
      <c r="BU182">
        <f>Sheet1!AM181</f>
        <v>6</v>
      </c>
      <c r="BV182">
        <f>Sheet1!AN181</f>
        <v>2</v>
      </c>
      <c r="BW182">
        <f>Sheet1!AO181</f>
        <v>6</v>
      </c>
      <c r="BX182">
        <f>Sheet1!AP181</f>
        <v>7</v>
      </c>
      <c r="BY182">
        <f>Sheet1!AQ181</f>
        <v>6</v>
      </c>
      <c r="BZ182">
        <f>Sheet1!AR181</f>
        <v>7</v>
      </c>
      <c r="CA182">
        <f>Sheet1!AS181</f>
        <v>6</v>
      </c>
      <c r="CB182">
        <f>Sheet1!AT181</f>
        <v>5</v>
      </c>
      <c r="CC182">
        <f>Sheet1!AU181</f>
        <v>4</v>
      </c>
      <c r="CD182">
        <f>Sheet1!AV181</f>
        <v>7</v>
      </c>
      <c r="CE182">
        <f>Sheet1!AW181</f>
        <v>7</v>
      </c>
      <c r="CF182">
        <f>Sheet1!AX181</f>
        <v>1</v>
      </c>
      <c r="CG182">
        <f>Sheet1!AY181</f>
        <v>7</v>
      </c>
      <c r="CH182">
        <f>Sheet1!AZ181</f>
        <v>3</v>
      </c>
      <c r="CI182">
        <f>Sheet1!BA181</f>
        <v>7</v>
      </c>
      <c r="CJ182">
        <f>Sheet1!BB181</f>
        <v>7</v>
      </c>
      <c r="CK182">
        <f>Sheet1!BC181</f>
        <v>7</v>
      </c>
      <c r="CL182">
        <f>Sheet1!BD181</f>
        <v>7</v>
      </c>
      <c r="CM182">
        <f>Sheet1!BE181</f>
        <v>6</v>
      </c>
      <c r="CN182">
        <f>Sheet1!BF181</f>
        <v>7</v>
      </c>
      <c r="CO182">
        <f>Sheet1!BG181</f>
        <v>7</v>
      </c>
      <c r="CP182">
        <f>Sheet1!BH181</f>
        <v>7</v>
      </c>
      <c r="CQ182">
        <f>Sheet1!BI181</f>
        <v>7</v>
      </c>
      <c r="CR182">
        <f>Sheet1!BJ181</f>
        <v>7</v>
      </c>
      <c r="CS182">
        <f>Sheet1!BK181</f>
        <v>2</v>
      </c>
      <c r="CT182">
        <f>Sheet1!BL181</f>
        <v>1</v>
      </c>
    </row>
    <row r="183" spans="1:98">
      <c r="A183">
        <f>Sheet1!A182</f>
        <v>182</v>
      </c>
      <c r="B183" t="str">
        <f>Sheet1!B182</f>
        <v>9/30/2009 11:30:24</v>
      </c>
      <c r="C183" t="str">
        <f>Sheet1!E182</f>
        <v>zkils</v>
      </c>
      <c r="D183" t="str">
        <f t="shared" si="18"/>
        <v>zkils</v>
      </c>
      <c r="E183">
        <f>Sheet1!F182</f>
        <v>26</v>
      </c>
      <c r="F183">
        <f>VLOOKUP(Sheet1!G182,Sheet3!$B$1:$C$2,2,FALSE)</f>
        <v>1</v>
      </c>
      <c r="G183">
        <f>VLOOKUP(Sheet1!H182,Sheet3!$B$52:$C$74,2,0)</f>
        <v>6</v>
      </c>
      <c r="H183">
        <f>VLOOKUP(Sheet1!I182,Sheet3!$B$5:$C$9,2,FALSE)</f>
        <v>3</v>
      </c>
      <c r="I183">
        <v>1</v>
      </c>
      <c r="K183">
        <f>Sheet1!K182</f>
        <v>6</v>
      </c>
      <c r="L183">
        <f>Sheet1!L182</f>
        <v>30</v>
      </c>
      <c r="M183" s="2" t="s">
        <v>789</v>
      </c>
      <c r="N183">
        <f>IF(ISNUMBER(SEARCH("습관적으로",Sheet1!$M182)),1,0)</f>
        <v>1</v>
      </c>
      <c r="O183">
        <f>IF(ISNUMBER(SEARCH("나에 대해 알리고 싶어서",Sheet1!$M182)),1,0)</f>
        <v>1</v>
      </c>
      <c r="P183">
        <f>IF(ISNUMBER(SEARCH("새로운 소식을 알리고 싶어서",Sheet1!$M182)),1,0)</f>
        <v>1</v>
      </c>
      <c r="Q183">
        <f>IF(ISNUMBER(SEARCH("주변 사람들과 관계 맺고 싶어서",Sheet1!$M182)),1,0)</f>
        <v>1</v>
      </c>
      <c r="R183">
        <f>IF(ISNUMBER(SEARCH("다른 사람들과 감정을 공유하고 싶어서",Sheet1!$M182)),1,0)</f>
        <v>1</v>
      </c>
      <c r="S183">
        <f>IF(ISNUMBER(SEARCH("재미있어서",Sheet1!$M182)),1,0)</f>
        <v>1</v>
      </c>
      <c r="T183">
        <f t="shared" si="17"/>
        <v>0</v>
      </c>
      <c r="V183" s="2" t="s">
        <v>877</v>
      </c>
      <c r="X183">
        <f>IF(ISNUMBER(SEARCH("me2day 웹페이지",Sheet1!$N182)),1,0)</f>
        <v>1</v>
      </c>
      <c r="Y183">
        <f>IF(ISNUMBER(SEARCH("핸드폰",Sheet1!$N182)),1,0)</f>
        <v>1</v>
      </c>
      <c r="Z183">
        <f>IF(ISNUMBER(SEARCH("블로그",Sheet1!$N182)),1,0)</f>
        <v>0</v>
      </c>
      <c r="AA183">
        <f>IF(ISNUMBER(SEARCH("개인 포탈 서비스",Sheet1!$N182)),1,0)</f>
        <v>0</v>
      </c>
      <c r="AB183">
        <f>IF(ISNUMBER(SEARCH("me2day 어플리케이션",Sheet1!$N182)),1,0)</f>
        <v>0</v>
      </c>
      <c r="AC183">
        <f t="shared" si="13"/>
        <v>0</v>
      </c>
      <c r="AD183">
        <f>IF(Sheet1!O182="있다",1,2)</f>
        <v>1</v>
      </c>
      <c r="AE183">
        <f>Sheet1!P182</f>
        <v>6</v>
      </c>
      <c r="AF183" s="2" t="s">
        <v>786</v>
      </c>
      <c r="AH183">
        <f>IF(ISNUMBER(SEARCH("주변 사람들의 소식",Sheet1!$Q182)),1,0)</f>
        <v>1</v>
      </c>
      <c r="AI183">
        <f>IF(ISNUMBER(SEARCH("관심 분야에 대한 소식",Sheet1!$Q182)),1,0)</f>
        <v>0</v>
      </c>
      <c r="AJ183">
        <f>IF(ISNUMBER(SEARCH("관심 분야는 아니지만 사회적 이슈에 대한 소식",Sheet1!$Q182)),1,0)</f>
        <v>1</v>
      </c>
      <c r="AK183">
        <f>IF(ISNUMBER(SEARCH("업무와 관련된 소식",Sheet1!$Q182)),1,0)</f>
        <v>0</v>
      </c>
      <c r="AL183">
        <f t="shared" si="14"/>
        <v>0</v>
      </c>
      <c r="AM183">
        <f>Sheet1!R182</f>
        <v>5</v>
      </c>
      <c r="AN183">
        <v>2</v>
      </c>
      <c r="AP183">
        <f>IF(ISNUMBER(SEARCH("오프라인에서의 친구 관계와 같다",Sheet1!$S182)),1,0)</f>
        <v>0</v>
      </c>
      <c r="AQ183">
        <f>IF(ISNUMBER(SEARCH("오프라인에서의 친구와는 다르지만 친밀감을 나누는 관계이다",Sheet1!$S182)),1,0)</f>
        <v>1</v>
      </c>
      <c r="AR183">
        <f>IF(ISNUMBER(SEARCH("새로운 정보나 글을 주고 받는 관계이다",Sheet1!$S182)),1,0)</f>
        <v>0</v>
      </c>
      <c r="AS183">
        <f>IF(ISNUMBER(SEARCH("단지 친구 신청과 수락으로 이루어진 형식적인 관계이다",Sheet1!$S182)),1,0)</f>
        <v>0</v>
      </c>
      <c r="AT183">
        <f>IF(ISNUMBER(SEARCH("아무 관계도 아니다",Sheet1!$S182)),1,0)</f>
        <v>0</v>
      </c>
      <c r="AU183">
        <f t="shared" si="15"/>
        <v>0</v>
      </c>
      <c r="AV183" t="s">
        <v>876</v>
      </c>
      <c r="AX183">
        <f>IF(ISNUMBER(SEARCH("미투데이 서비스 이용은 정보를 얻기 위함이다",Sheet1!$T182)),1,0)</f>
        <v>0</v>
      </c>
      <c r="AY183">
        <f>IF(ISNUMBER(SEARCH("미투데이 서비스 이용은 오락을 추구하기 위함이다",Sheet1!$T182)),1,0)</f>
        <v>1</v>
      </c>
      <c r="AZ183">
        <f>IF(ISNUMBER(SEARCH("미투데이 서비스 이용은 대인관계 형성과 확충을 위함이다",Sheet1!$T182)),1,0)</f>
        <v>1</v>
      </c>
      <c r="BA183">
        <f>IF(ISNUMBER(SEARCH("미투데이 서비스 이용은  직장(혹은 특정 그룹) 내 커뮤니케이션을 위함이다",Sheet1!$T182)),1,0)</f>
        <v>0</v>
      </c>
      <c r="BB183">
        <f t="shared" si="16"/>
        <v>0</v>
      </c>
      <c r="BC183">
        <f>Sheet1!U182</f>
        <v>4</v>
      </c>
      <c r="BD183">
        <f>Sheet1!V182</f>
        <v>4</v>
      </c>
      <c r="BE183">
        <f>Sheet1!W182</f>
        <v>4</v>
      </c>
      <c r="BF183">
        <f>Sheet1!X182</f>
        <v>4</v>
      </c>
      <c r="BG183">
        <f>Sheet1!Y182</f>
        <v>4</v>
      </c>
      <c r="BH183">
        <f>Sheet1!Z182</f>
        <v>5</v>
      </c>
      <c r="BI183">
        <f>Sheet1!AA182</f>
        <v>3</v>
      </c>
      <c r="BJ183">
        <f>Sheet1!AB182</f>
        <v>4</v>
      </c>
      <c r="BK183">
        <f>Sheet1!AC182</f>
        <v>4</v>
      </c>
      <c r="BL183">
        <f>Sheet1!AD182</f>
        <v>3</v>
      </c>
      <c r="BM183">
        <f>Sheet1!AE182</f>
        <v>5</v>
      </c>
      <c r="BN183">
        <f>Sheet1!AF182</f>
        <v>5</v>
      </c>
      <c r="BO183">
        <f>Sheet1!AG182</f>
        <v>5</v>
      </c>
      <c r="BP183">
        <f>Sheet1!AH182</f>
        <v>5</v>
      </c>
      <c r="BQ183">
        <f>Sheet1!AI182</f>
        <v>5</v>
      </c>
      <c r="BR183">
        <f>Sheet1!AJ182</f>
        <v>5</v>
      </c>
      <c r="BS183">
        <f>Sheet1!AK182</f>
        <v>5</v>
      </c>
      <c r="BT183">
        <f>Sheet1!AL182</f>
        <v>5</v>
      </c>
      <c r="BU183">
        <f>Sheet1!AM182</f>
        <v>5</v>
      </c>
      <c r="BV183">
        <f>Sheet1!AN182</f>
        <v>5</v>
      </c>
      <c r="BW183">
        <f>Sheet1!AO182</f>
        <v>5</v>
      </c>
      <c r="BX183">
        <f>Sheet1!AP182</f>
        <v>5</v>
      </c>
      <c r="BY183">
        <f>Sheet1!AQ182</f>
        <v>5</v>
      </c>
      <c r="BZ183">
        <f>Sheet1!AR182</f>
        <v>5</v>
      </c>
      <c r="CA183">
        <f>Sheet1!AS182</f>
        <v>5</v>
      </c>
      <c r="CB183">
        <f>Sheet1!AT182</f>
        <v>5</v>
      </c>
      <c r="CC183">
        <f>Sheet1!AU182</f>
        <v>5</v>
      </c>
      <c r="CD183">
        <f>Sheet1!AV182</f>
        <v>5</v>
      </c>
      <c r="CE183">
        <f>Sheet1!AW182</f>
        <v>5</v>
      </c>
      <c r="CF183">
        <f>Sheet1!AX182</f>
        <v>4</v>
      </c>
      <c r="CG183">
        <f>Sheet1!AY182</f>
        <v>5</v>
      </c>
      <c r="CH183">
        <f>Sheet1!AZ182</f>
        <v>4</v>
      </c>
      <c r="CI183">
        <f>Sheet1!BA182</f>
        <v>5</v>
      </c>
      <c r="CJ183">
        <f>Sheet1!BB182</f>
        <v>5</v>
      </c>
      <c r="CK183">
        <f>Sheet1!BC182</f>
        <v>4</v>
      </c>
      <c r="CL183">
        <f>Sheet1!BD182</f>
        <v>6</v>
      </c>
      <c r="CM183">
        <f>Sheet1!BE182</f>
        <v>5</v>
      </c>
      <c r="CN183">
        <f>Sheet1!BF182</f>
        <v>5</v>
      </c>
      <c r="CO183">
        <f>Sheet1!BG182</f>
        <v>5</v>
      </c>
      <c r="CP183">
        <f>Sheet1!BH182</f>
        <v>6</v>
      </c>
      <c r="CQ183">
        <f>Sheet1!BI182</f>
        <v>6</v>
      </c>
      <c r="CR183">
        <f>Sheet1!BJ182</f>
        <v>6</v>
      </c>
      <c r="CS183">
        <f>Sheet1!BK182</f>
        <v>3</v>
      </c>
      <c r="CT183">
        <f>Sheet1!BL182</f>
        <v>3</v>
      </c>
    </row>
    <row r="184" spans="1:98">
      <c r="A184">
        <f>Sheet1!A183</f>
        <v>183</v>
      </c>
      <c r="B184" t="str">
        <f>Sheet1!B183</f>
        <v>9/30/2009 11:34:47</v>
      </c>
      <c r="C184" t="str">
        <f>Sheet1!E183</f>
        <v>Kristin</v>
      </c>
      <c r="D184" t="str">
        <f t="shared" si="18"/>
        <v>Kristin</v>
      </c>
      <c r="E184">
        <f>Sheet1!F183</f>
        <v>33</v>
      </c>
      <c r="F184">
        <f>VLOOKUP(Sheet1!G183,Sheet3!$B$1:$C$2,2,FALSE)</f>
        <v>2</v>
      </c>
      <c r="G184">
        <f>VLOOKUP(Sheet1!H183,Sheet3!$B$52:$C$74,2,0)</f>
        <v>11</v>
      </c>
      <c r="H184">
        <f>VLOOKUP(Sheet1!I183,Sheet3!$B$5:$C$9,2,FALSE)</f>
        <v>5</v>
      </c>
      <c r="I184">
        <v>6</v>
      </c>
      <c r="J184" t="s">
        <v>644</v>
      </c>
      <c r="K184">
        <f>Sheet1!K183</f>
        <v>7</v>
      </c>
      <c r="L184">
        <f>Sheet1!L183</f>
        <v>10</v>
      </c>
      <c r="M184" s="2" t="s">
        <v>787</v>
      </c>
      <c r="N184">
        <f>IF(ISNUMBER(SEARCH("습관적으로",Sheet1!$M183)),1,0)</f>
        <v>0</v>
      </c>
      <c r="O184">
        <f>IF(ISNUMBER(SEARCH("나에 대해 알리고 싶어서",Sheet1!$M183)),1,0)</f>
        <v>1</v>
      </c>
      <c r="P184">
        <f>IF(ISNUMBER(SEARCH("새로운 소식을 알리고 싶어서",Sheet1!$M183)),1,0)</f>
        <v>0</v>
      </c>
      <c r="Q184">
        <f>IF(ISNUMBER(SEARCH("주변 사람들과 관계 맺고 싶어서",Sheet1!$M183)),1,0)</f>
        <v>1</v>
      </c>
      <c r="R184">
        <f>IF(ISNUMBER(SEARCH("다른 사람들과 감정을 공유하고 싶어서",Sheet1!$M183)),1,0)</f>
        <v>1</v>
      </c>
      <c r="S184">
        <f>IF(ISNUMBER(SEARCH("재미있어서",Sheet1!$M183)),1,0)</f>
        <v>1</v>
      </c>
      <c r="T184">
        <f t="shared" si="17"/>
        <v>0</v>
      </c>
      <c r="V184" s="2" t="s">
        <v>877</v>
      </c>
      <c r="X184">
        <f>IF(ISNUMBER(SEARCH("me2day 웹페이지",Sheet1!$N183)),1,0)</f>
        <v>1</v>
      </c>
      <c r="Y184">
        <f>IF(ISNUMBER(SEARCH("핸드폰",Sheet1!$N183)),1,0)</f>
        <v>1</v>
      </c>
      <c r="Z184">
        <f>IF(ISNUMBER(SEARCH("블로그",Sheet1!$N183)),1,0)</f>
        <v>0</v>
      </c>
      <c r="AA184">
        <f>IF(ISNUMBER(SEARCH("개인 포탈 서비스",Sheet1!$N183)),1,0)</f>
        <v>0</v>
      </c>
      <c r="AB184">
        <f>IF(ISNUMBER(SEARCH("me2day 어플리케이션",Sheet1!$N183)),1,0)</f>
        <v>0</v>
      </c>
      <c r="AC184">
        <f t="shared" si="13"/>
        <v>0</v>
      </c>
      <c r="AD184">
        <f>IF(Sheet1!O183="있다",1,2)</f>
        <v>1</v>
      </c>
      <c r="AE184">
        <f>Sheet1!P183</f>
        <v>6</v>
      </c>
      <c r="AF184" s="2" t="s">
        <v>825</v>
      </c>
      <c r="AH184">
        <f>IF(ISNUMBER(SEARCH("주변 사람들의 소식",Sheet1!$Q183)),1,0)</f>
        <v>1</v>
      </c>
      <c r="AI184">
        <f>IF(ISNUMBER(SEARCH("관심 분야에 대한 소식",Sheet1!$Q183)),1,0)</f>
        <v>1</v>
      </c>
      <c r="AJ184">
        <f>IF(ISNUMBER(SEARCH("관심 분야는 아니지만 사회적 이슈에 대한 소식",Sheet1!$Q183)),1,0)</f>
        <v>1</v>
      </c>
      <c r="AK184">
        <f>IF(ISNUMBER(SEARCH("업무와 관련된 소식",Sheet1!$Q183)),1,0)</f>
        <v>0</v>
      </c>
      <c r="AL184">
        <f t="shared" si="14"/>
        <v>0</v>
      </c>
      <c r="AM184">
        <f>Sheet1!R183</f>
        <v>6</v>
      </c>
      <c r="AN184" t="s">
        <v>822</v>
      </c>
      <c r="AO184" t="s">
        <v>898</v>
      </c>
      <c r="AP184">
        <f>IF(ISNUMBER(SEARCH("오프라인에서의 친구 관계와 같다",Sheet1!$S183)),1,0)</f>
        <v>0</v>
      </c>
      <c r="AQ184">
        <f>IF(ISNUMBER(SEARCH("오프라인에서의 친구와는 다르지만 친밀감을 나누는 관계이다",Sheet1!$S183)),1,0)</f>
        <v>1</v>
      </c>
      <c r="AR184">
        <f>IF(ISNUMBER(SEARCH("새로운 정보나 글을 주고 받는 관계이다",Sheet1!$S183)),1,0)</f>
        <v>0</v>
      </c>
      <c r="AS184">
        <f>IF(ISNUMBER(SEARCH("단지 친구 신청과 수락으로 이루어진 형식적인 관계이다",Sheet1!$S183)),1,0)</f>
        <v>0</v>
      </c>
      <c r="AT184">
        <f>IF(ISNUMBER(SEARCH("아무 관계도 아니다",Sheet1!$S183)),1,0)</f>
        <v>0</v>
      </c>
      <c r="AU184">
        <f t="shared" si="15"/>
        <v>1</v>
      </c>
      <c r="AV184" t="s">
        <v>786</v>
      </c>
      <c r="AX184">
        <f>IF(ISNUMBER(SEARCH("미투데이 서비스 이용은 정보를 얻기 위함이다",Sheet1!$T183)),1,0)</f>
        <v>1</v>
      </c>
      <c r="AY184">
        <f>IF(ISNUMBER(SEARCH("미투데이 서비스 이용은 오락을 추구하기 위함이다",Sheet1!$T183)),1,0)</f>
        <v>0</v>
      </c>
      <c r="AZ184">
        <f>IF(ISNUMBER(SEARCH("미투데이 서비스 이용은 대인관계 형성과 확충을 위함이다",Sheet1!$T183)),1,0)</f>
        <v>1</v>
      </c>
      <c r="BA184">
        <f>IF(ISNUMBER(SEARCH("미투데이 서비스 이용은  직장(혹은 특정 그룹) 내 커뮤니케이션을 위함이다",Sheet1!$T183)),1,0)</f>
        <v>0</v>
      </c>
      <c r="BB184">
        <f t="shared" si="16"/>
        <v>0</v>
      </c>
      <c r="BC184">
        <f>Sheet1!U183</f>
        <v>4</v>
      </c>
      <c r="BD184">
        <f>Sheet1!V183</f>
        <v>5</v>
      </c>
      <c r="BE184">
        <f>Sheet1!W183</f>
        <v>4</v>
      </c>
      <c r="BF184">
        <f>Sheet1!X183</f>
        <v>5</v>
      </c>
      <c r="BG184">
        <f>Sheet1!Y183</f>
        <v>5</v>
      </c>
      <c r="BH184">
        <f>Sheet1!Z183</f>
        <v>7</v>
      </c>
      <c r="BI184">
        <f>Sheet1!AA183</f>
        <v>6</v>
      </c>
      <c r="BJ184">
        <f>Sheet1!AB183</f>
        <v>5</v>
      </c>
      <c r="BK184">
        <f>Sheet1!AC183</f>
        <v>4</v>
      </c>
      <c r="BL184">
        <f>Sheet1!AD183</f>
        <v>4</v>
      </c>
      <c r="BM184">
        <f>Sheet1!AE183</f>
        <v>6</v>
      </c>
      <c r="BN184">
        <f>Sheet1!AF183</f>
        <v>4</v>
      </c>
      <c r="BO184">
        <f>Sheet1!AG183</f>
        <v>5</v>
      </c>
      <c r="BP184">
        <f>Sheet1!AH183</f>
        <v>6</v>
      </c>
      <c r="BQ184">
        <f>Sheet1!AI183</f>
        <v>7</v>
      </c>
      <c r="BR184">
        <f>Sheet1!AJ183</f>
        <v>7</v>
      </c>
      <c r="BS184">
        <f>Sheet1!AK183</f>
        <v>7</v>
      </c>
      <c r="BT184">
        <f>Sheet1!AL183</f>
        <v>6</v>
      </c>
      <c r="BU184">
        <f>Sheet1!AM183</f>
        <v>5</v>
      </c>
      <c r="BV184">
        <f>Sheet1!AN183</f>
        <v>4</v>
      </c>
      <c r="BW184">
        <f>Sheet1!AO183</f>
        <v>5</v>
      </c>
      <c r="BX184">
        <f>Sheet1!AP183</f>
        <v>5</v>
      </c>
      <c r="BY184">
        <f>Sheet1!AQ183</f>
        <v>4</v>
      </c>
      <c r="BZ184">
        <f>Sheet1!AR183</f>
        <v>6</v>
      </c>
      <c r="CA184">
        <f>Sheet1!AS183</f>
        <v>5</v>
      </c>
      <c r="CB184">
        <f>Sheet1!AT183</f>
        <v>5</v>
      </c>
      <c r="CC184">
        <f>Sheet1!AU183</f>
        <v>5</v>
      </c>
      <c r="CD184">
        <f>Sheet1!AV183</f>
        <v>4</v>
      </c>
      <c r="CE184">
        <f>Sheet1!AW183</f>
        <v>2</v>
      </c>
      <c r="CF184">
        <f>Sheet1!AX183</f>
        <v>1</v>
      </c>
      <c r="CG184">
        <f>Sheet1!AY183</f>
        <v>6</v>
      </c>
      <c r="CH184">
        <f>Sheet1!AZ183</f>
        <v>3</v>
      </c>
      <c r="CI184">
        <f>Sheet1!BA183</f>
        <v>6</v>
      </c>
      <c r="CJ184">
        <f>Sheet1!BB183</f>
        <v>6</v>
      </c>
      <c r="CK184">
        <f>Sheet1!BC183</f>
        <v>5</v>
      </c>
      <c r="CL184">
        <f>Sheet1!BD183</f>
        <v>5</v>
      </c>
      <c r="CM184">
        <f>Sheet1!BE183</f>
        <v>4</v>
      </c>
      <c r="CN184">
        <f>Sheet1!BF183</f>
        <v>4</v>
      </c>
      <c r="CO184">
        <f>Sheet1!BG183</f>
        <v>5</v>
      </c>
      <c r="CP184">
        <f>Sheet1!BH183</f>
        <v>5</v>
      </c>
      <c r="CQ184">
        <f>Sheet1!BI183</f>
        <v>5</v>
      </c>
      <c r="CR184">
        <f>Sheet1!BJ183</f>
        <v>5</v>
      </c>
      <c r="CS184">
        <f>Sheet1!BK183</f>
        <v>7</v>
      </c>
      <c r="CT184">
        <f>Sheet1!BL183</f>
        <v>5</v>
      </c>
    </row>
    <row r="185" spans="1:98">
      <c r="A185">
        <f>Sheet1!A184</f>
        <v>184</v>
      </c>
      <c r="B185" t="str">
        <f>Sheet1!B184</f>
        <v>9/30/2009 11:35:22</v>
      </c>
      <c r="C185" t="str">
        <f>Sheet1!E184</f>
        <v>jx_</v>
      </c>
      <c r="D185" t="str">
        <f t="shared" si="18"/>
        <v>jx_</v>
      </c>
      <c r="E185">
        <f>Sheet1!F184</f>
        <v>33</v>
      </c>
      <c r="F185">
        <f>VLOOKUP(Sheet1!G184,Sheet3!$B$1:$C$2,2,FALSE)</f>
        <v>1</v>
      </c>
      <c r="G185">
        <f>VLOOKUP(Sheet1!H184,Sheet3!$B$52:$C$74,2,0)</f>
        <v>6</v>
      </c>
      <c r="H185">
        <f>VLOOKUP(Sheet1!I184,Sheet3!$B$5:$C$9,2,FALSE)</f>
        <v>3</v>
      </c>
      <c r="I185">
        <v>3</v>
      </c>
      <c r="K185">
        <v>7</v>
      </c>
      <c r="L185">
        <v>15</v>
      </c>
      <c r="M185" s="2" t="s">
        <v>774</v>
      </c>
      <c r="N185">
        <f>IF(ISNUMBER(SEARCH("습관적으로",Sheet1!$M184)),1,0)</f>
        <v>1</v>
      </c>
      <c r="O185">
        <f>IF(ISNUMBER(SEARCH("나에 대해 알리고 싶어서",Sheet1!$M184)),1,0)</f>
        <v>0</v>
      </c>
      <c r="P185">
        <f>IF(ISNUMBER(SEARCH("새로운 소식을 알리고 싶어서",Sheet1!$M184)),1,0)</f>
        <v>0</v>
      </c>
      <c r="Q185">
        <f>IF(ISNUMBER(SEARCH("주변 사람들과 관계 맺고 싶어서",Sheet1!$M184)),1,0)</f>
        <v>0</v>
      </c>
      <c r="R185">
        <f>IF(ISNUMBER(SEARCH("다른 사람들과 감정을 공유하고 싶어서",Sheet1!$M184)),1,0)</f>
        <v>0</v>
      </c>
      <c r="S185">
        <f>IF(ISNUMBER(SEARCH("재미있어서",Sheet1!$M184)),1,0)</f>
        <v>1</v>
      </c>
      <c r="T185">
        <f t="shared" si="17"/>
        <v>0</v>
      </c>
      <c r="V185" s="2" t="s">
        <v>877</v>
      </c>
      <c r="X185">
        <f>IF(ISNUMBER(SEARCH("me2day 웹페이지",Sheet1!$N184)),1,0)</f>
        <v>1</v>
      </c>
      <c r="Y185">
        <f>IF(ISNUMBER(SEARCH("핸드폰",Sheet1!$N184)),1,0)</f>
        <v>1</v>
      </c>
      <c r="Z185">
        <f>IF(ISNUMBER(SEARCH("블로그",Sheet1!$N184)),1,0)</f>
        <v>0</v>
      </c>
      <c r="AA185">
        <f>IF(ISNUMBER(SEARCH("개인 포탈 서비스",Sheet1!$N184)),1,0)</f>
        <v>0</v>
      </c>
      <c r="AB185">
        <f>IF(ISNUMBER(SEARCH("me2day 어플리케이션",Sheet1!$N184)),1,0)</f>
        <v>0</v>
      </c>
      <c r="AC185">
        <f t="shared" si="13"/>
        <v>0</v>
      </c>
      <c r="AD185">
        <f>IF(Sheet1!O184="있다",1,2)</f>
        <v>1</v>
      </c>
      <c r="AE185">
        <f>Sheet1!P184</f>
        <v>6</v>
      </c>
      <c r="AF185" s="2" t="s">
        <v>876</v>
      </c>
      <c r="AH185">
        <f>IF(ISNUMBER(SEARCH("주변 사람들의 소식",Sheet1!$Q184)),1,0)</f>
        <v>0</v>
      </c>
      <c r="AI185">
        <f>IF(ISNUMBER(SEARCH("관심 분야에 대한 소식",Sheet1!$Q184)),1,0)</f>
        <v>1</v>
      </c>
      <c r="AJ185">
        <f>IF(ISNUMBER(SEARCH("관심 분야는 아니지만 사회적 이슈에 대한 소식",Sheet1!$Q184)),1,0)</f>
        <v>1</v>
      </c>
      <c r="AK185">
        <f>IF(ISNUMBER(SEARCH("업무와 관련된 소식",Sheet1!$Q184)),1,0)</f>
        <v>0</v>
      </c>
      <c r="AL185">
        <f t="shared" si="14"/>
        <v>0</v>
      </c>
      <c r="AM185">
        <f>Sheet1!R184</f>
        <v>5</v>
      </c>
      <c r="AN185">
        <v>2</v>
      </c>
      <c r="AP185">
        <f>IF(ISNUMBER(SEARCH("오프라인에서의 친구 관계와 같다",Sheet1!$S184)),1,0)</f>
        <v>0</v>
      </c>
      <c r="AQ185">
        <f>IF(ISNUMBER(SEARCH("오프라인에서의 친구와는 다르지만 친밀감을 나누는 관계이다",Sheet1!$S184)),1,0)</f>
        <v>1</v>
      </c>
      <c r="AR185">
        <f>IF(ISNUMBER(SEARCH("새로운 정보나 글을 주고 받는 관계이다",Sheet1!$S184)),1,0)</f>
        <v>0</v>
      </c>
      <c r="AS185">
        <f>IF(ISNUMBER(SEARCH("단지 친구 신청과 수락으로 이루어진 형식적인 관계이다",Sheet1!$S184)),1,0)</f>
        <v>0</v>
      </c>
      <c r="AT185">
        <f>IF(ISNUMBER(SEARCH("아무 관계도 아니다",Sheet1!$S184)),1,0)</f>
        <v>0</v>
      </c>
      <c r="AU185">
        <f t="shared" si="15"/>
        <v>0</v>
      </c>
      <c r="AV185">
        <v>2</v>
      </c>
      <c r="AX185">
        <f>IF(ISNUMBER(SEARCH("미투데이 서비스 이용은 정보를 얻기 위함이다",Sheet1!$T184)),1,0)</f>
        <v>0</v>
      </c>
      <c r="AY185">
        <f>IF(ISNUMBER(SEARCH("미투데이 서비스 이용은 오락을 추구하기 위함이다",Sheet1!$T184)),1,0)</f>
        <v>1</v>
      </c>
      <c r="AZ185">
        <f>IF(ISNUMBER(SEARCH("미투데이 서비스 이용은 대인관계 형성과 확충을 위함이다",Sheet1!$T184)),1,0)</f>
        <v>0</v>
      </c>
      <c r="BA185">
        <f>IF(ISNUMBER(SEARCH("미투데이 서비스 이용은  직장(혹은 특정 그룹) 내 커뮤니케이션을 위함이다",Sheet1!$T184)),1,0)</f>
        <v>0</v>
      </c>
      <c r="BB185">
        <f t="shared" si="16"/>
        <v>0</v>
      </c>
      <c r="BC185">
        <f>Sheet1!U184</f>
        <v>3</v>
      </c>
      <c r="BD185">
        <f>Sheet1!V184</f>
        <v>2</v>
      </c>
      <c r="BE185">
        <f>Sheet1!W184</f>
        <v>4</v>
      </c>
      <c r="BF185">
        <f>Sheet1!X184</f>
        <v>2</v>
      </c>
      <c r="BG185">
        <f>Sheet1!Y184</f>
        <v>1</v>
      </c>
      <c r="BH185">
        <f>Sheet1!Z184</f>
        <v>2</v>
      </c>
      <c r="BI185">
        <f>Sheet1!AA184</f>
        <v>1</v>
      </c>
      <c r="BJ185">
        <f>Sheet1!AB184</f>
        <v>3</v>
      </c>
      <c r="BK185">
        <f>Sheet1!AC184</f>
        <v>2</v>
      </c>
      <c r="BL185">
        <f>Sheet1!AD184</f>
        <v>3</v>
      </c>
      <c r="BM185">
        <f>Sheet1!AE184</f>
        <v>5</v>
      </c>
      <c r="BN185">
        <f>Sheet1!AF184</f>
        <v>6</v>
      </c>
      <c r="BO185">
        <f>Sheet1!AG184</f>
        <v>6</v>
      </c>
      <c r="BP185">
        <f>Sheet1!AH184</f>
        <v>7</v>
      </c>
      <c r="BQ185">
        <f>Sheet1!AI184</f>
        <v>6</v>
      </c>
      <c r="BR185">
        <f>Sheet1!AJ184</f>
        <v>7</v>
      </c>
      <c r="BS185">
        <f>Sheet1!AK184</f>
        <v>6</v>
      </c>
      <c r="BT185">
        <f>Sheet1!AL184</f>
        <v>5</v>
      </c>
      <c r="BU185">
        <f>Sheet1!AM184</f>
        <v>6</v>
      </c>
      <c r="BV185">
        <f>Sheet1!AN184</f>
        <v>2</v>
      </c>
      <c r="BW185">
        <f>Sheet1!AO184</f>
        <v>4</v>
      </c>
      <c r="BX185">
        <f>Sheet1!AP184</f>
        <v>4</v>
      </c>
      <c r="BY185">
        <f>Sheet1!AQ184</f>
        <v>4</v>
      </c>
      <c r="BZ185">
        <f>Sheet1!AR184</f>
        <v>4</v>
      </c>
      <c r="CA185">
        <f>Sheet1!AS184</f>
        <v>4</v>
      </c>
      <c r="CB185">
        <f>Sheet1!AT184</f>
        <v>4</v>
      </c>
      <c r="CC185">
        <f>Sheet1!AU184</f>
        <v>4</v>
      </c>
      <c r="CD185">
        <f>Sheet1!AV184</f>
        <v>6</v>
      </c>
      <c r="CE185">
        <f>Sheet1!AW184</f>
        <v>6</v>
      </c>
      <c r="CF185">
        <f>Sheet1!AX184</f>
        <v>5</v>
      </c>
      <c r="CG185">
        <f>Sheet1!AY184</f>
        <v>4</v>
      </c>
      <c r="CH185">
        <f>Sheet1!AZ184</f>
        <v>5</v>
      </c>
      <c r="CI185">
        <f>Sheet1!BA184</f>
        <v>3</v>
      </c>
      <c r="CJ185">
        <f>Sheet1!BB184</f>
        <v>5</v>
      </c>
      <c r="CK185">
        <f>Sheet1!BC184</f>
        <v>3</v>
      </c>
      <c r="CL185">
        <f>Sheet1!BD184</f>
        <v>6</v>
      </c>
      <c r="CM185">
        <f>Sheet1!BE184</f>
        <v>5</v>
      </c>
      <c r="CN185">
        <f>Sheet1!BF184</f>
        <v>5</v>
      </c>
      <c r="CO185">
        <f>Sheet1!BG184</f>
        <v>5</v>
      </c>
      <c r="CP185">
        <f>Sheet1!BH184</f>
        <v>6</v>
      </c>
      <c r="CQ185">
        <f>Sheet1!BI184</f>
        <v>6</v>
      </c>
      <c r="CR185">
        <f>Sheet1!BJ184</f>
        <v>6</v>
      </c>
      <c r="CS185">
        <f>Sheet1!BK184</f>
        <v>3</v>
      </c>
      <c r="CT185">
        <f>Sheet1!BL184</f>
        <v>3</v>
      </c>
    </row>
    <row r="186" spans="1:98">
      <c r="A186">
        <f>Sheet1!A185</f>
        <v>185</v>
      </c>
      <c r="B186" t="str">
        <f>Sheet1!B185</f>
        <v>9/30/2009 11:37:05</v>
      </c>
      <c r="C186" t="str">
        <f>Sheet1!E185</f>
        <v>dyeworld</v>
      </c>
      <c r="D186" t="str">
        <f t="shared" si="18"/>
        <v>dyeworld</v>
      </c>
      <c r="E186">
        <f>Sheet1!F185</f>
        <v>25</v>
      </c>
      <c r="F186">
        <f>VLOOKUP(Sheet1!G185,Sheet3!$B$1:$C$2,2,FALSE)</f>
        <v>1</v>
      </c>
      <c r="G186">
        <f>VLOOKUP(Sheet1!H185,Sheet3!$B$52:$C$74,2,0)</f>
        <v>1</v>
      </c>
      <c r="H186">
        <f>VLOOKUP(Sheet1!I185,Sheet3!$B$5:$C$9,2,FALSE)</f>
        <v>2</v>
      </c>
      <c r="I186">
        <v>2</v>
      </c>
      <c r="K186">
        <f>Sheet1!K185</f>
        <v>10</v>
      </c>
      <c r="L186">
        <f>Sheet1!L185</f>
        <v>50</v>
      </c>
      <c r="M186" s="2" t="s">
        <v>813</v>
      </c>
      <c r="N186">
        <f>IF(ISNUMBER(SEARCH("습관적으로",Sheet1!$M185)),1,0)</f>
        <v>0</v>
      </c>
      <c r="O186">
        <f>IF(ISNUMBER(SEARCH("나에 대해 알리고 싶어서",Sheet1!$M185)),1,0)</f>
        <v>0</v>
      </c>
      <c r="P186">
        <f>IF(ISNUMBER(SEARCH("새로운 소식을 알리고 싶어서",Sheet1!$M185)),1,0)</f>
        <v>1</v>
      </c>
      <c r="Q186">
        <f>IF(ISNUMBER(SEARCH("주변 사람들과 관계 맺고 싶어서",Sheet1!$M185)),1,0)</f>
        <v>0</v>
      </c>
      <c r="R186">
        <f>IF(ISNUMBER(SEARCH("다른 사람들과 감정을 공유하고 싶어서",Sheet1!$M185)),1,0)</f>
        <v>0</v>
      </c>
      <c r="S186">
        <f>IF(ISNUMBER(SEARCH("재미있어서",Sheet1!$M185)),1,0)</f>
        <v>1</v>
      </c>
      <c r="T186">
        <f t="shared" si="17"/>
        <v>0</v>
      </c>
      <c r="V186" s="2" t="s">
        <v>770</v>
      </c>
      <c r="X186">
        <f>IF(ISNUMBER(SEARCH("me2day 웹페이지",Sheet1!$N185)),1,0)</f>
        <v>1</v>
      </c>
      <c r="Y186">
        <f>IF(ISNUMBER(SEARCH("핸드폰",Sheet1!$N185)),1,0)</f>
        <v>0</v>
      </c>
      <c r="Z186">
        <f>IF(ISNUMBER(SEARCH("블로그",Sheet1!$N185)),1,0)</f>
        <v>0</v>
      </c>
      <c r="AA186">
        <f>IF(ISNUMBER(SEARCH("개인 포탈 서비스",Sheet1!$N185)),1,0)</f>
        <v>0</v>
      </c>
      <c r="AB186">
        <f>IF(ISNUMBER(SEARCH("me2day 어플리케이션",Sheet1!$N185)),1,0)</f>
        <v>1</v>
      </c>
      <c r="AC186">
        <f t="shared" si="13"/>
        <v>0</v>
      </c>
      <c r="AD186">
        <f>IF(Sheet1!O185="있다",1,2)</f>
        <v>1</v>
      </c>
      <c r="AE186">
        <f>Sheet1!P185</f>
        <v>4</v>
      </c>
      <c r="AF186" s="2">
        <v>1</v>
      </c>
      <c r="AH186">
        <f>IF(ISNUMBER(SEARCH("주변 사람들의 소식",Sheet1!$Q185)),1,0)</f>
        <v>1</v>
      </c>
      <c r="AI186">
        <f>IF(ISNUMBER(SEARCH("관심 분야에 대한 소식",Sheet1!$Q185)),1,0)</f>
        <v>0</v>
      </c>
      <c r="AJ186">
        <f>IF(ISNUMBER(SEARCH("관심 분야는 아니지만 사회적 이슈에 대한 소식",Sheet1!$Q185)),1,0)</f>
        <v>0</v>
      </c>
      <c r="AK186">
        <f>IF(ISNUMBER(SEARCH("업무와 관련된 소식",Sheet1!$Q185)),1,0)</f>
        <v>0</v>
      </c>
      <c r="AL186">
        <f t="shared" si="14"/>
        <v>0</v>
      </c>
      <c r="AM186">
        <f>Sheet1!R185</f>
        <v>4</v>
      </c>
      <c r="AN186">
        <v>2</v>
      </c>
      <c r="AP186">
        <f>IF(ISNUMBER(SEARCH("오프라인에서의 친구 관계와 같다",Sheet1!$S185)),1,0)</f>
        <v>0</v>
      </c>
      <c r="AQ186">
        <f>IF(ISNUMBER(SEARCH("오프라인에서의 친구와는 다르지만 친밀감을 나누는 관계이다",Sheet1!$S185)),1,0)</f>
        <v>1</v>
      </c>
      <c r="AR186">
        <f>IF(ISNUMBER(SEARCH("새로운 정보나 글을 주고 받는 관계이다",Sheet1!$S185)),1,0)</f>
        <v>0</v>
      </c>
      <c r="AS186">
        <f>IF(ISNUMBER(SEARCH("단지 친구 신청과 수락으로 이루어진 형식적인 관계이다",Sheet1!$S185)),1,0)</f>
        <v>0</v>
      </c>
      <c r="AT186">
        <f>IF(ISNUMBER(SEARCH("아무 관계도 아니다",Sheet1!$S185)),1,0)</f>
        <v>0</v>
      </c>
      <c r="AU186">
        <f t="shared" si="15"/>
        <v>0</v>
      </c>
      <c r="AV186" t="s">
        <v>876</v>
      </c>
      <c r="AX186">
        <f>IF(ISNUMBER(SEARCH("미투데이 서비스 이용은 정보를 얻기 위함이다",Sheet1!$T185)),1,0)</f>
        <v>0</v>
      </c>
      <c r="AY186">
        <f>IF(ISNUMBER(SEARCH("미투데이 서비스 이용은 오락을 추구하기 위함이다",Sheet1!$T185)),1,0)</f>
        <v>1</v>
      </c>
      <c r="AZ186">
        <f>IF(ISNUMBER(SEARCH("미투데이 서비스 이용은 대인관계 형성과 확충을 위함이다",Sheet1!$T185)),1,0)</f>
        <v>1</v>
      </c>
      <c r="BA186">
        <f>IF(ISNUMBER(SEARCH("미투데이 서비스 이용은  직장(혹은 특정 그룹) 내 커뮤니케이션을 위함이다",Sheet1!$T185)),1,0)</f>
        <v>0</v>
      </c>
      <c r="BB186">
        <f t="shared" si="16"/>
        <v>0</v>
      </c>
      <c r="BC186">
        <f>Sheet1!U185</f>
        <v>3</v>
      </c>
      <c r="BD186">
        <f>Sheet1!V185</f>
        <v>3</v>
      </c>
      <c r="BE186">
        <f>Sheet1!W185</f>
        <v>4</v>
      </c>
      <c r="BF186">
        <f>Sheet1!X185</f>
        <v>4</v>
      </c>
      <c r="BG186">
        <f>Sheet1!Y185</f>
        <v>4</v>
      </c>
      <c r="BH186">
        <f>Sheet1!Z185</f>
        <v>5</v>
      </c>
      <c r="BI186">
        <f>Sheet1!AA185</f>
        <v>3</v>
      </c>
      <c r="BJ186">
        <f>Sheet1!AB185</f>
        <v>4</v>
      </c>
      <c r="BK186">
        <f>Sheet1!AC185</f>
        <v>4</v>
      </c>
      <c r="BL186">
        <f>Sheet1!AD185</f>
        <v>4</v>
      </c>
      <c r="BM186">
        <f>Sheet1!AE185</f>
        <v>5</v>
      </c>
      <c r="BN186">
        <f>Sheet1!AF185</f>
        <v>4</v>
      </c>
      <c r="BO186">
        <f>Sheet1!AG185</f>
        <v>6</v>
      </c>
      <c r="BP186">
        <f>Sheet1!AH185</f>
        <v>5</v>
      </c>
      <c r="BQ186">
        <f>Sheet1!AI185</f>
        <v>6</v>
      </c>
      <c r="BR186">
        <f>Sheet1!AJ185</f>
        <v>5</v>
      </c>
      <c r="BS186">
        <f>Sheet1!AK185</f>
        <v>6</v>
      </c>
      <c r="BT186">
        <f>Sheet1!AL185</f>
        <v>6</v>
      </c>
      <c r="BU186">
        <f>Sheet1!AM185</f>
        <v>5</v>
      </c>
      <c r="BV186">
        <f>Sheet1!AN185</f>
        <v>2</v>
      </c>
      <c r="BW186">
        <f>Sheet1!AO185</f>
        <v>4</v>
      </c>
      <c r="BX186">
        <f>Sheet1!AP185</f>
        <v>4</v>
      </c>
      <c r="BY186">
        <f>Sheet1!AQ185</f>
        <v>5</v>
      </c>
      <c r="BZ186">
        <f>Sheet1!AR185</f>
        <v>4</v>
      </c>
      <c r="CA186">
        <f>Sheet1!AS185</f>
        <v>4</v>
      </c>
      <c r="CB186">
        <f>Sheet1!AT185</f>
        <v>4</v>
      </c>
      <c r="CC186">
        <f>Sheet1!AU185</f>
        <v>6</v>
      </c>
      <c r="CD186">
        <f>Sheet1!AV185</f>
        <v>5</v>
      </c>
      <c r="CE186">
        <f>Sheet1!AW185</f>
        <v>6</v>
      </c>
      <c r="CF186">
        <f>Sheet1!AX185</f>
        <v>5</v>
      </c>
      <c r="CG186">
        <f>Sheet1!AY185</f>
        <v>6</v>
      </c>
      <c r="CH186">
        <f>Sheet1!AZ185</f>
        <v>2</v>
      </c>
      <c r="CI186">
        <f>Sheet1!BA185</f>
        <v>6</v>
      </c>
      <c r="CJ186">
        <f>Sheet1!BB185</f>
        <v>6</v>
      </c>
      <c r="CK186">
        <f>Sheet1!BC185</f>
        <v>4</v>
      </c>
      <c r="CL186">
        <f>Sheet1!BD185</f>
        <v>5</v>
      </c>
      <c r="CM186">
        <f>Sheet1!BE185</f>
        <v>5</v>
      </c>
      <c r="CN186">
        <f>Sheet1!BF185</f>
        <v>4</v>
      </c>
      <c r="CO186">
        <f>Sheet1!BG185</f>
        <v>5</v>
      </c>
      <c r="CP186">
        <f>Sheet1!BH185</f>
        <v>7</v>
      </c>
      <c r="CQ186">
        <f>Sheet1!BI185</f>
        <v>7</v>
      </c>
      <c r="CR186">
        <f>Sheet1!BJ185</f>
        <v>7</v>
      </c>
      <c r="CS186">
        <f>Sheet1!BK185</f>
        <v>4</v>
      </c>
      <c r="CT186">
        <f>Sheet1!BL185</f>
        <v>4</v>
      </c>
    </row>
    <row r="187" spans="1:98">
      <c r="A187">
        <f>Sheet1!A186</f>
        <v>186</v>
      </c>
      <c r="B187" t="str">
        <f>Sheet1!B186</f>
        <v>9/30/2009 11:44:01</v>
      </c>
      <c r="C187" t="str">
        <f>Sheet1!E186</f>
        <v>isili</v>
      </c>
      <c r="D187" t="str">
        <f t="shared" si="18"/>
        <v>isili</v>
      </c>
      <c r="E187">
        <f>Sheet1!F186</f>
        <v>24</v>
      </c>
      <c r="F187">
        <f>VLOOKUP(Sheet1!G186,Sheet3!$B$1:$C$2,2,FALSE)</f>
        <v>1</v>
      </c>
      <c r="G187">
        <f>VLOOKUP(Sheet1!H186,Sheet3!$B$52:$C$74,2,0)</f>
        <v>2</v>
      </c>
      <c r="H187">
        <f>VLOOKUP(Sheet1!I186,Sheet3!$B$5:$C$9,2,FALSE)</f>
        <v>2</v>
      </c>
      <c r="I187">
        <v>4</v>
      </c>
      <c r="K187">
        <f>Sheet1!K186</f>
        <v>2</v>
      </c>
      <c r="L187">
        <f>Sheet1!L186</f>
        <v>2</v>
      </c>
      <c r="M187" s="2" t="s">
        <v>777</v>
      </c>
      <c r="N187">
        <f>IF(ISNUMBER(SEARCH("습관적으로",Sheet1!$M186)),1,0)</f>
        <v>0</v>
      </c>
      <c r="O187">
        <f>IF(ISNUMBER(SEARCH("나에 대해 알리고 싶어서",Sheet1!$M186)),1,0)</f>
        <v>0</v>
      </c>
      <c r="P187">
        <f>IF(ISNUMBER(SEARCH("새로운 소식을 알리고 싶어서",Sheet1!$M186)),1,0)</f>
        <v>0</v>
      </c>
      <c r="Q187">
        <f>IF(ISNUMBER(SEARCH("주변 사람들과 관계 맺고 싶어서",Sheet1!$M186)),1,0)</f>
        <v>0</v>
      </c>
      <c r="R187">
        <f>IF(ISNUMBER(SEARCH("다른 사람들과 감정을 공유하고 싶어서",Sheet1!$M186)),1,0)</f>
        <v>0</v>
      </c>
      <c r="S187">
        <f>IF(ISNUMBER(SEARCH("재미있어서",Sheet1!$M186)),1,0)</f>
        <v>1</v>
      </c>
      <c r="T187">
        <f t="shared" si="17"/>
        <v>1</v>
      </c>
      <c r="U187" t="s">
        <v>814</v>
      </c>
      <c r="V187" s="2">
        <v>1</v>
      </c>
      <c r="X187">
        <f>IF(ISNUMBER(SEARCH("me2day 웹페이지",Sheet1!$N186)),1,0)</f>
        <v>1</v>
      </c>
      <c r="Y187">
        <f>IF(ISNUMBER(SEARCH("핸드폰",Sheet1!$N186)),1,0)</f>
        <v>0</v>
      </c>
      <c r="Z187">
        <f>IF(ISNUMBER(SEARCH("블로그",Sheet1!$N186)),1,0)</f>
        <v>0</v>
      </c>
      <c r="AA187">
        <f>IF(ISNUMBER(SEARCH("개인 포탈 서비스",Sheet1!$N186)),1,0)</f>
        <v>0</v>
      </c>
      <c r="AB187">
        <f>IF(ISNUMBER(SEARCH("me2day 어플리케이션",Sheet1!$N186)),1,0)</f>
        <v>0</v>
      </c>
      <c r="AC187">
        <f t="shared" si="13"/>
        <v>0</v>
      </c>
      <c r="AD187">
        <f>IF(Sheet1!O186="있다",1,2)</f>
        <v>2</v>
      </c>
      <c r="AE187">
        <f>Sheet1!P186</f>
        <v>1</v>
      </c>
      <c r="AF187" s="2" t="s">
        <v>876</v>
      </c>
      <c r="AH187">
        <f>IF(ISNUMBER(SEARCH("주변 사람들의 소식",Sheet1!$Q186)),1,0)</f>
        <v>0</v>
      </c>
      <c r="AI187">
        <f>IF(ISNUMBER(SEARCH("관심 분야에 대한 소식",Sheet1!$Q186)),1,0)</f>
        <v>1</v>
      </c>
      <c r="AJ187">
        <f>IF(ISNUMBER(SEARCH("관심 분야는 아니지만 사회적 이슈에 대한 소식",Sheet1!$Q186)),1,0)</f>
        <v>1</v>
      </c>
      <c r="AK187">
        <f>IF(ISNUMBER(SEARCH("업무와 관련된 소식",Sheet1!$Q186)),1,0)</f>
        <v>0</v>
      </c>
      <c r="AL187">
        <f t="shared" si="14"/>
        <v>0</v>
      </c>
      <c r="AM187">
        <f>Sheet1!R186</f>
        <v>1</v>
      </c>
      <c r="AN187">
        <v>2</v>
      </c>
      <c r="AP187">
        <f>IF(ISNUMBER(SEARCH("오프라인에서의 친구 관계와 같다",Sheet1!$S186)),1,0)</f>
        <v>0</v>
      </c>
      <c r="AQ187">
        <f>IF(ISNUMBER(SEARCH("오프라인에서의 친구와는 다르지만 친밀감을 나누는 관계이다",Sheet1!$S186)),1,0)</f>
        <v>1</v>
      </c>
      <c r="AR187">
        <f>IF(ISNUMBER(SEARCH("새로운 정보나 글을 주고 받는 관계이다",Sheet1!$S186)),1,0)</f>
        <v>0</v>
      </c>
      <c r="AS187">
        <f>IF(ISNUMBER(SEARCH("단지 친구 신청과 수락으로 이루어진 형식적인 관계이다",Sheet1!$S186)),1,0)</f>
        <v>0</v>
      </c>
      <c r="AT187">
        <f>IF(ISNUMBER(SEARCH("아무 관계도 아니다",Sheet1!$S186)),1,0)</f>
        <v>0</v>
      </c>
      <c r="AU187">
        <f t="shared" si="15"/>
        <v>0</v>
      </c>
      <c r="AV187">
        <v>3</v>
      </c>
      <c r="AX187">
        <f>IF(ISNUMBER(SEARCH("미투데이 서비스 이용은 정보를 얻기 위함이다",Sheet1!$T186)),1,0)</f>
        <v>0</v>
      </c>
      <c r="AY187">
        <f>IF(ISNUMBER(SEARCH("미투데이 서비스 이용은 오락을 추구하기 위함이다",Sheet1!$T186)),1,0)</f>
        <v>0</v>
      </c>
      <c r="AZ187">
        <f>IF(ISNUMBER(SEARCH("미투데이 서비스 이용은 대인관계 형성과 확충을 위함이다",Sheet1!$T186)),1,0)</f>
        <v>1</v>
      </c>
      <c r="BA187">
        <f>IF(ISNUMBER(SEARCH("미투데이 서비스 이용은  직장(혹은 특정 그룹) 내 커뮤니케이션을 위함이다",Sheet1!$T186)),1,0)</f>
        <v>0</v>
      </c>
      <c r="BB187">
        <f t="shared" si="16"/>
        <v>0</v>
      </c>
      <c r="BC187">
        <f>Sheet1!U186</f>
        <v>3</v>
      </c>
      <c r="BD187">
        <f>Sheet1!V186</f>
        <v>2</v>
      </c>
      <c r="BE187">
        <f>Sheet1!W186</f>
        <v>4</v>
      </c>
      <c r="BF187">
        <f>Sheet1!X186</f>
        <v>5</v>
      </c>
      <c r="BG187">
        <f>Sheet1!Y186</f>
        <v>3</v>
      </c>
      <c r="BH187">
        <f>Sheet1!Z186</f>
        <v>3</v>
      </c>
      <c r="BI187">
        <f>Sheet1!AA186</f>
        <v>6</v>
      </c>
      <c r="BJ187">
        <f>Sheet1!AB186</f>
        <v>6</v>
      </c>
      <c r="BK187">
        <f>Sheet1!AC186</f>
        <v>7</v>
      </c>
      <c r="BL187">
        <f>Sheet1!AD186</f>
        <v>4</v>
      </c>
      <c r="BM187">
        <f>Sheet1!AE186</f>
        <v>3</v>
      </c>
      <c r="BN187">
        <f>Sheet1!AF186</f>
        <v>5</v>
      </c>
      <c r="BO187">
        <f>Sheet1!AG186</f>
        <v>4</v>
      </c>
      <c r="BP187">
        <f>Sheet1!AH186</f>
        <v>4</v>
      </c>
      <c r="BQ187">
        <f>Sheet1!AI186</f>
        <v>6</v>
      </c>
      <c r="BR187">
        <f>Sheet1!AJ186</f>
        <v>6</v>
      </c>
      <c r="BS187">
        <f>Sheet1!AK186</f>
        <v>5</v>
      </c>
      <c r="BT187">
        <f>Sheet1!AL186</f>
        <v>6</v>
      </c>
      <c r="BU187">
        <f>Sheet1!AM186</f>
        <v>6</v>
      </c>
      <c r="BV187">
        <f>Sheet1!AN186</f>
        <v>4</v>
      </c>
      <c r="BW187">
        <f>Sheet1!AO186</f>
        <v>5</v>
      </c>
      <c r="BX187">
        <f>Sheet1!AP186</f>
        <v>5</v>
      </c>
      <c r="BY187">
        <f>Sheet1!AQ186</f>
        <v>2</v>
      </c>
      <c r="BZ187">
        <f>Sheet1!AR186</f>
        <v>6</v>
      </c>
      <c r="CA187">
        <f>Sheet1!AS186</f>
        <v>5</v>
      </c>
      <c r="CB187">
        <f>Sheet1!AT186</f>
        <v>4</v>
      </c>
      <c r="CC187">
        <f>Sheet1!AU186</f>
        <v>7</v>
      </c>
      <c r="CD187">
        <f>Sheet1!AV186</f>
        <v>7</v>
      </c>
      <c r="CE187">
        <f>Sheet1!AW186</f>
        <v>6</v>
      </c>
      <c r="CF187">
        <f>Sheet1!AX186</f>
        <v>6</v>
      </c>
      <c r="CG187">
        <f>Sheet1!AY186</f>
        <v>3</v>
      </c>
      <c r="CH187">
        <f>Sheet1!AZ186</f>
        <v>6</v>
      </c>
      <c r="CI187">
        <f>Sheet1!BA186</f>
        <v>4</v>
      </c>
      <c r="CJ187">
        <f>Sheet1!BB186</f>
        <v>4</v>
      </c>
      <c r="CK187">
        <f>Sheet1!BC186</f>
        <v>1</v>
      </c>
      <c r="CL187">
        <f>Sheet1!BD186</f>
        <v>1</v>
      </c>
      <c r="CM187">
        <f>Sheet1!BE186</f>
        <v>1</v>
      </c>
      <c r="CN187">
        <f>Sheet1!BF186</f>
        <v>1</v>
      </c>
      <c r="CO187">
        <f>Sheet1!BG186</f>
        <v>3</v>
      </c>
      <c r="CP187">
        <f>Sheet1!BH186</f>
        <v>2</v>
      </c>
      <c r="CQ187">
        <f>Sheet1!BI186</f>
        <v>3</v>
      </c>
      <c r="CR187">
        <f>Sheet1!BJ186</f>
        <v>2</v>
      </c>
      <c r="CS187">
        <f>Sheet1!BK186</f>
        <v>7</v>
      </c>
      <c r="CT187">
        <f>Sheet1!BL186</f>
        <v>5</v>
      </c>
    </row>
    <row r="188" spans="1:98">
      <c r="A188">
        <f>Sheet1!A187</f>
        <v>187</v>
      </c>
      <c r="B188" t="str">
        <f>Sheet1!B187</f>
        <v>9/30/2009 11:49:33</v>
      </c>
      <c r="C188" t="str">
        <f>Sheet1!E187</f>
        <v>nemiso</v>
      </c>
      <c r="D188" t="str">
        <f t="shared" si="18"/>
        <v>nemiso</v>
      </c>
      <c r="E188">
        <f>Sheet1!F187</f>
        <v>29</v>
      </c>
      <c r="F188">
        <f>VLOOKUP(Sheet1!G187,Sheet3!$B$1:$C$2,2,FALSE)</f>
        <v>1</v>
      </c>
      <c r="G188">
        <f>VLOOKUP(Sheet1!H187,Sheet3!$B$52:$C$74,2,0)</f>
        <v>6</v>
      </c>
      <c r="H188">
        <f>VLOOKUP(Sheet1!I187,Sheet3!$B$5:$C$9,2,FALSE)</f>
        <v>3</v>
      </c>
      <c r="I188">
        <v>1</v>
      </c>
      <c r="K188">
        <f>Sheet1!K187</f>
        <v>2</v>
      </c>
      <c r="L188">
        <f>Sheet1!L187</f>
        <v>3</v>
      </c>
      <c r="M188" s="2" t="s">
        <v>768</v>
      </c>
      <c r="N188">
        <f>IF(ISNUMBER(SEARCH("습관적으로",Sheet1!$M187)),1,0)</f>
        <v>0</v>
      </c>
      <c r="O188">
        <f>IF(ISNUMBER(SEARCH("나에 대해 알리고 싶어서",Sheet1!$M187)),1,0)</f>
        <v>0</v>
      </c>
      <c r="P188">
        <f>IF(ISNUMBER(SEARCH("새로운 소식을 알리고 싶어서",Sheet1!$M187)),1,0)</f>
        <v>1</v>
      </c>
      <c r="Q188">
        <f>IF(ISNUMBER(SEARCH("주변 사람들과 관계 맺고 싶어서",Sheet1!$M187)),1,0)</f>
        <v>1</v>
      </c>
      <c r="R188">
        <f>IF(ISNUMBER(SEARCH("다른 사람들과 감정을 공유하고 싶어서",Sheet1!$M187)),1,0)</f>
        <v>1</v>
      </c>
      <c r="S188">
        <f>IF(ISNUMBER(SEARCH("재미있어서",Sheet1!$M187)),1,0)</f>
        <v>0</v>
      </c>
      <c r="T188">
        <f t="shared" si="17"/>
        <v>0</v>
      </c>
      <c r="V188" s="2">
        <v>2</v>
      </c>
      <c r="X188">
        <f>IF(ISNUMBER(SEARCH("me2day 웹페이지",Sheet1!$N187)),1,0)</f>
        <v>0</v>
      </c>
      <c r="Y188">
        <f>IF(ISNUMBER(SEARCH("핸드폰",Sheet1!$N187)),1,0)</f>
        <v>1</v>
      </c>
      <c r="Z188">
        <f>IF(ISNUMBER(SEARCH("블로그",Sheet1!$N187)),1,0)</f>
        <v>0</v>
      </c>
      <c r="AA188">
        <f>IF(ISNUMBER(SEARCH("개인 포탈 서비스",Sheet1!$N187)),1,0)</f>
        <v>0</v>
      </c>
      <c r="AB188">
        <f>IF(ISNUMBER(SEARCH("me2day 어플리케이션",Sheet1!$N187)),1,0)</f>
        <v>0</v>
      </c>
      <c r="AC188">
        <f t="shared" si="13"/>
        <v>0</v>
      </c>
      <c r="AD188">
        <f>IF(Sheet1!O187="있다",1,2)</f>
        <v>1</v>
      </c>
      <c r="AE188">
        <f>Sheet1!P187</f>
        <v>5</v>
      </c>
      <c r="AF188" s="2" t="s">
        <v>877</v>
      </c>
      <c r="AH188">
        <f>IF(ISNUMBER(SEARCH("주변 사람들의 소식",Sheet1!$Q187)),1,0)</f>
        <v>1</v>
      </c>
      <c r="AI188">
        <f>IF(ISNUMBER(SEARCH("관심 분야에 대한 소식",Sheet1!$Q187)),1,0)</f>
        <v>1</v>
      </c>
      <c r="AJ188">
        <f>IF(ISNUMBER(SEARCH("관심 분야는 아니지만 사회적 이슈에 대한 소식",Sheet1!$Q187)),1,0)</f>
        <v>0</v>
      </c>
      <c r="AK188">
        <f>IF(ISNUMBER(SEARCH("업무와 관련된 소식",Sheet1!$Q187)),1,0)</f>
        <v>0</v>
      </c>
      <c r="AL188">
        <f t="shared" si="14"/>
        <v>0</v>
      </c>
      <c r="AM188">
        <f>Sheet1!R187</f>
        <v>5</v>
      </c>
      <c r="AN188">
        <v>3</v>
      </c>
      <c r="AP188">
        <f>IF(ISNUMBER(SEARCH("오프라인에서의 친구 관계와 같다",Sheet1!$S187)),1,0)</f>
        <v>0</v>
      </c>
      <c r="AQ188">
        <f>IF(ISNUMBER(SEARCH("오프라인에서의 친구와는 다르지만 친밀감을 나누는 관계이다",Sheet1!$S187)),1,0)</f>
        <v>0</v>
      </c>
      <c r="AR188">
        <f>IF(ISNUMBER(SEARCH("새로운 정보나 글을 주고 받는 관계이다",Sheet1!$S187)),1,0)</f>
        <v>1</v>
      </c>
      <c r="AS188">
        <f>IF(ISNUMBER(SEARCH("단지 친구 신청과 수락으로 이루어진 형식적인 관계이다",Sheet1!$S187)),1,0)</f>
        <v>0</v>
      </c>
      <c r="AT188">
        <f>IF(ISNUMBER(SEARCH("아무 관계도 아니다",Sheet1!$S187)),1,0)</f>
        <v>0</v>
      </c>
      <c r="AU188">
        <f t="shared" si="15"/>
        <v>0</v>
      </c>
      <c r="AV188">
        <v>3</v>
      </c>
      <c r="AX188">
        <f>IF(ISNUMBER(SEARCH("미투데이 서비스 이용은 정보를 얻기 위함이다",Sheet1!$T187)),1,0)</f>
        <v>0</v>
      </c>
      <c r="AY188">
        <f>IF(ISNUMBER(SEARCH("미투데이 서비스 이용은 오락을 추구하기 위함이다",Sheet1!$T187)),1,0)</f>
        <v>0</v>
      </c>
      <c r="AZ188">
        <f>IF(ISNUMBER(SEARCH("미투데이 서비스 이용은 대인관계 형성과 확충을 위함이다",Sheet1!$T187)),1,0)</f>
        <v>1</v>
      </c>
      <c r="BA188">
        <f>IF(ISNUMBER(SEARCH("미투데이 서비스 이용은  직장(혹은 특정 그룹) 내 커뮤니케이션을 위함이다",Sheet1!$T187)),1,0)</f>
        <v>0</v>
      </c>
      <c r="BB188">
        <f t="shared" si="16"/>
        <v>0</v>
      </c>
      <c r="BC188">
        <f>Sheet1!U187</f>
        <v>6</v>
      </c>
      <c r="BD188">
        <f>Sheet1!V187</f>
        <v>6</v>
      </c>
      <c r="BE188">
        <f>Sheet1!W187</f>
        <v>4</v>
      </c>
      <c r="BF188">
        <f>Sheet1!X187</f>
        <v>5</v>
      </c>
      <c r="BG188">
        <f>Sheet1!Y187</f>
        <v>6</v>
      </c>
      <c r="BH188">
        <f>Sheet1!Z187</f>
        <v>6</v>
      </c>
      <c r="BI188">
        <f>Sheet1!AA187</f>
        <v>6</v>
      </c>
      <c r="BJ188">
        <f>Sheet1!AB187</f>
        <v>5</v>
      </c>
      <c r="BK188">
        <f>Sheet1!AC187</f>
        <v>5</v>
      </c>
      <c r="BL188">
        <f>Sheet1!AD187</f>
        <v>4</v>
      </c>
      <c r="BM188">
        <f>Sheet1!AE187</f>
        <v>5</v>
      </c>
      <c r="BN188">
        <f>Sheet1!AF187</f>
        <v>5</v>
      </c>
      <c r="BO188">
        <f>Sheet1!AG187</f>
        <v>5</v>
      </c>
      <c r="BP188">
        <f>Sheet1!AH187</f>
        <v>5</v>
      </c>
      <c r="BQ188">
        <f>Sheet1!AI187</f>
        <v>5</v>
      </c>
      <c r="BR188">
        <f>Sheet1!AJ187</f>
        <v>5</v>
      </c>
      <c r="BS188">
        <f>Sheet1!AK187</f>
        <v>5</v>
      </c>
      <c r="BT188">
        <f>Sheet1!AL187</f>
        <v>5</v>
      </c>
      <c r="BU188">
        <f>Sheet1!AM187</f>
        <v>5</v>
      </c>
      <c r="BV188">
        <f>Sheet1!AN187</f>
        <v>5</v>
      </c>
      <c r="BW188">
        <f>Sheet1!AO187</f>
        <v>5</v>
      </c>
      <c r="BX188">
        <f>Sheet1!AP187</f>
        <v>5</v>
      </c>
      <c r="BY188">
        <f>Sheet1!AQ187</f>
        <v>5</v>
      </c>
      <c r="BZ188">
        <f>Sheet1!AR187</f>
        <v>5</v>
      </c>
      <c r="CA188">
        <f>Sheet1!AS187</f>
        <v>5</v>
      </c>
      <c r="CB188">
        <f>Sheet1!AT187</f>
        <v>5</v>
      </c>
      <c r="CC188">
        <f>Sheet1!AU187</f>
        <v>5</v>
      </c>
      <c r="CD188">
        <f>Sheet1!AV187</f>
        <v>5</v>
      </c>
      <c r="CE188">
        <f>Sheet1!AW187</f>
        <v>5</v>
      </c>
      <c r="CF188">
        <f>Sheet1!AX187</f>
        <v>5</v>
      </c>
      <c r="CG188">
        <f>Sheet1!AY187</f>
        <v>3</v>
      </c>
      <c r="CH188">
        <f>Sheet1!AZ187</f>
        <v>2</v>
      </c>
      <c r="CI188">
        <f>Sheet1!BA187</f>
        <v>3</v>
      </c>
      <c r="CJ188">
        <f>Sheet1!BB187</f>
        <v>5</v>
      </c>
      <c r="CK188">
        <f>Sheet1!BC187</f>
        <v>3</v>
      </c>
      <c r="CL188">
        <f>Sheet1!BD187</f>
        <v>5</v>
      </c>
      <c r="CM188">
        <f>Sheet1!BE187</f>
        <v>5</v>
      </c>
      <c r="CN188">
        <f>Sheet1!BF187</f>
        <v>5</v>
      </c>
      <c r="CO188">
        <f>Sheet1!BG187</f>
        <v>5</v>
      </c>
      <c r="CP188">
        <f>Sheet1!BH187</f>
        <v>6</v>
      </c>
      <c r="CQ188">
        <f>Sheet1!BI187</f>
        <v>6</v>
      </c>
      <c r="CR188">
        <f>Sheet1!BJ187</f>
        <v>6</v>
      </c>
      <c r="CS188">
        <f>Sheet1!BK187</f>
        <v>4</v>
      </c>
      <c r="CT188">
        <f>Sheet1!BL187</f>
        <v>3</v>
      </c>
    </row>
    <row r="189" spans="1:98">
      <c r="A189">
        <f>Sheet1!A188</f>
        <v>188</v>
      </c>
      <c r="B189" t="str">
        <f>Sheet1!B188</f>
        <v>9/30/2009 11:55:42</v>
      </c>
      <c r="C189" t="str">
        <f>Sheet1!E188</f>
        <v>cookyboy</v>
      </c>
      <c r="D189" t="str">
        <f t="shared" si="18"/>
        <v>cookyboy</v>
      </c>
      <c r="E189">
        <f>Sheet1!F188</f>
        <v>32</v>
      </c>
      <c r="F189">
        <f>VLOOKUP(Sheet1!G188,Sheet3!$B$1:$C$2,2,FALSE)</f>
        <v>1</v>
      </c>
      <c r="G189">
        <f>VLOOKUP(Sheet1!H188,Sheet3!$B$52:$C$74,2,0)</f>
        <v>6</v>
      </c>
      <c r="H189">
        <f>VLOOKUP(Sheet1!I188,Sheet3!$B$5:$C$9,2,FALSE)</f>
        <v>3</v>
      </c>
      <c r="I189">
        <v>1</v>
      </c>
      <c r="K189">
        <f>Sheet1!K188</f>
        <v>3</v>
      </c>
      <c r="L189">
        <f>Sheet1!L188</f>
        <v>5</v>
      </c>
      <c r="M189" s="2" t="s">
        <v>815</v>
      </c>
      <c r="N189">
        <f>IF(ISNUMBER(SEARCH("습관적으로",Sheet1!$M188)),1,0)</f>
        <v>1</v>
      </c>
      <c r="O189">
        <f>IF(ISNUMBER(SEARCH("나에 대해 알리고 싶어서",Sheet1!$M188)),1,0)</f>
        <v>0</v>
      </c>
      <c r="P189">
        <f>IF(ISNUMBER(SEARCH("새로운 소식을 알리고 싶어서",Sheet1!$M188)),1,0)</f>
        <v>0</v>
      </c>
      <c r="Q189">
        <f>IF(ISNUMBER(SEARCH("주변 사람들과 관계 맺고 싶어서",Sheet1!$M188)),1,0)</f>
        <v>1</v>
      </c>
      <c r="R189">
        <f>IF(ISNUMBER(SEARCH("다른 사람들과 감정을 공유하고 싶어서",Sheet1!$M188)),1,0)</f>
        <v>0</v>
      </c>
      <c r="S189">
        <f>IF(ISNUMBER(SEARCH("재미있어서",Sheet1!$M188)),1,0)</f>
        <v>0</v>
      </c>
      <c r="T189">
        <f t="shared" si="17"/>
        <v>0</v>
      </c>
      <c r="V189" s="2" t="s">
        <v>770</v>
      </c>
      <c r="X189">
        <f>IF(ISNUMBER(SEARCH("me2day 웹페이지",Sheet1!$N188)),1,0)</f>
        <v>1</v>
      </c>
      <c r="Y189">
        <f>IF(ISNUMBER(SEARCH("핸드폰",Sheet1!$N188)),1,0)</f>
        <v>0</v>
      </c>
      <c r="Z189">
        <f>IF(ISNUMBER(SEARCH("블로그",Sheet1!$N188)),1,0)</f>
        <v>0</v>
      </c>
      <c r="AA189">
        <f>IF(ISNUMBER(SEARCH("개인 포탈 서비스",Sheet1!$N188)),1,0)</f>
        <v>0</v>
      </c>
      <c r="AB189">
        <f>IF(ISNUMBER(SEARCH("me2day 어플리케이션",Sheet1!$N188)),1,0)</f>
        <v>1</v>
      </c>
      <c r="AC189">
        <f t="shared" si="13"/>
        <v>0</v>
      </c>
      <c r="AD189">
        <f>IF(Sheet1!O188="있다",1,2)</f>
        <v>1</v>
      </c>
      <c r="AE189">
        <f>Sheet1!P188</f>
        <v>6</v>
      </c>
      <c r="AF189" s="2" t="s">
        <v>825</v>
      </c>
      <c r="AH189">
        <f>IF(ISNUMBER(SEARCH("주변 사람들의 소식",Sheet1!$Q188)),1,0)</f>
        <v>1</v>
      </c>
      <c r="AI189">
        <f>IF(ISNUMBER(SEARCH("관심 분야에 대한 소식",Sheet1!$Q188)),1,0)</f>
        <v>1</v>
      </c>
      <c r="AJ189">
        <f>IF(ISNUMBER(SEARCH("관심 분야는 아니지만 사회적 이슈에 대한 소식",Sheet1!$Q188)),1,0)</f>
        <v>1</v>
      </c>
      <c r="AK189">
        <f>IF(ISNUMBER(SEARCH("업무와 관련된 소식",Sheet1!$Q188)),1,0)</f>
        <v>0</v>
      </c>
      <c r="AL189">
        <f t="shared" si="14"/>
        <v>0</v>
      </c>
      <c r="AM189">
        <f>Sheet1!R188</f>
        <v>4</v>
      </c>
      <c r="AN189" t="s">
        <v>876</v>
      </c>
      <c r="AP189">
        <f>IF(ISNUMBER(SEARCH("오프라인에서의 친구 관계와 같다",Sheet1!$S188)),1,0)</f>
        <v>0</v>
      </c>
      <c r="AQ189">
        <f>IF(ISNUMBER(SEARCH("오프라인에서의 친구와는 다르지만 친밀감을 나누는 관계이다",Sheet1!$S188)),1,0)</f>
        <v>1</v>
      </c>
      <c r="AR189">
        <f>IF(ISNUMBER(SEARCH("새로운 정보나 글을 주고 받는 관계이다",Sheet1!$S188)),1,0)</f>
        <v>1</v>
      </c>
      <c r="AS189">
        <f>IF(ISNUMBER(SEARCH("단지 친구 신청과 수락으로 이루어진 형식적인 관계이다",Sheet1!$S188)),1,0)</f>
        <v>0</v>
      </c>
      <c r="AT189">
        <f>IF(ISNUMBER(SEARCH("아무 관계도 아니다",Sheet1!$S188)),1,0)</f>
        <v>0</v>
      </c>
      <c r="AU189">
        <f t="shared" si="15"/>
        <v>0</v>
      </c>
      <c r="AV189" t="s">
        <v>786</v>
      </c>
      <c r="AX189">
        <f>IF(ISNUMBER(SEARCH("미투데이 서비스 이용은 정보를 얻기 위함이다",Sheet1!$T188)),1,0)</f>
        <v>1</v>
      </c>
      <c r="AY189">
        <f>IF(ISNUMBER(SEARCH("미투데이 서비스 이용은 오락을 추구하기 위함이다",Sheet1!$T188)),1,0)</f>
        <v>0</v>
      </c>
      <c r="AZ189">
        <f>IF(ISNUMBER(SEARCH("미투데이 서비스 이용은 대인관계 형성과 확충을 위함이다",Sheet1!$T188)),1,0)</f>
        <v>1</v>
      </c>
      <c r="BA189">
        <f>IF(ISNUMBER(SEARCH("미투데이 서비스 이용은  직장(혹은 특정 그룹) 내 커뮤니케이션을 위함이다",Sheet1!$T188)),1,0)</f>
        <v>0</v>
      </c>
      <c r="BB189">
        <f t="shared" si="16"/>
        <v>0</v>
      </c>
      <c r="BC189">
        <f>Sheet1!U188</f>
        <v>4</v>
      </c>
      <c r="BD189">
        <f>Sheet1!V188</f>
        <v>3</v>
      </c>
      <c r="BE189">
        <f>Sheet1!W188</f>
        <v>4</v>
      </c>
      <c r="BF189">
        <f>Sheet1!X188</f>
        <v>5</v>
      </c>
      <c r="BG189">
        <f>Sheet1!Y188</f>
        <v>4</v>
      </c>
      <c r="BH189">
        <f>Sheet1!Z188</f>
        <v>5</v>
      </c>
      <c r="BI189">
        <f>Sheet1!AA188</f>
        <v>4</v>
      </c>
      <c r="BJ189">
        <f>Sheet1!AB188</f>
        <v>3</v>
      </c>
      <c r="BK189">
        <f>Sheet1!AC188</f>
        <v>5</v>
      </c>
      <c r="BL189">
        <f>Sheet1!AD188</f>
        <v>4</v>
      </c>
      <c r="BM189">
        <f>Sheet1!AE188</f>
        <v>6</v>
      </c>
      <c r="BN189">
        <f>Sheet1!AF188</f>
        <v>5</v>
      </c>
      <c r="BO189">
        <f>Sheet1!AG188</f>
        <v>5</v>
      </c>
      <c r="BP189">
        <f>Sheet1!AH188</f>
        <v>5</v>
      </c>
      <c r="BQ189">
        <f>Sheet1!AI188</f>
        <v>6</v>
      </c>
      <c r="BR189">
        <f>Sheet1!AJ188</f>
        <v>6</v>
      </c>
      <c r="BS189">
        <f>Sheet1!AK188</f>
        <v>6</v>
      </c>
      <c r="BT189">
        <f>Sheet1!AL188</f>
        <v>6</v>
      </c>
      <c r="BU189">
        <f>Sheet1!AM188</f>
        <v>5</v>
      </c>
      <c r="BV189">
        <f>Sheet1!AN188</f>
        <v>1</v>
      </c>
      <c r="BW189">
        <f>Sheet1!AO188</f>
        <v>5</v>
      </c>
      <c r="BX189">
        <f>Sheet1!AP188</f>
        <v>6</v>
      </c>
      <c r="BY189">
        <f>Sheet1!AQ188</f>
        <v>5</v>
      </c>
      <c r="BZ189">
        <f>Sheet1!AR188</f>
        <v>6</v>
      </c>
      <c r="CA189">
        <f>Sheet1!AS188</f>
        <v>6</v>
      </c>
      <c r="CB189">
        <f>Sheet1!AT188</f>
        <v>5</v>
      </c>
      <c r="CC189">
        <f>Sheet1!AU188</f>
        <v>6</v>
      </c>
      <c r="CD189">
        <f>Sheet1!AV188</f>
        <v>5</v>
      </c>
      <c r="CE189">
        <f>Sheet1!AW188</f>
        <v>5</v>
      </c>
      <c r="CF189">
        <f>Sheet1!AX188</f>
        <v>3</v>
      </c>
      <c r="CG189">
        <f>Sheet1!AY188</f>
        <v>4</v>
      </c>
      <c r="CH189">
        <f>Sheet1!AZ188</f>
        <v>4</v>
      </c>
      <c r="CI189">
        <f>Sheet1!BA188</f>
        <v>4</v>
      </c>
      <c r="CJ189">
        <f>Sheet1!BB188</f>
        <v>5</v>
      </c>
      <c r="CK189">
        <f>Sheet1!BC188</f>
        <v>6</v>
      </c>
      <c r="CL189">
        <f>Sheet1!BD188</f>
        <v>4</v>
      </c>
      <c r="CM189">
        <f>Sheet1!BE188</f>
        <v>5</v>
      </c>
      <c r="CN189">
        <f>Sheet1!BF188</f>
        <v>5</v>
      </c>
      <c r="CO189">
        <f>Sheet1!BG188</f>
        <v>6</v>
      </c>
      <c r="CP189">
        <f>Sheet1!BH188</f>
        <v>5</v>
      </c>
      <c r="CQ189">
        <f>Sheet1!BI188</f>
        <v>5</v>
      </c>
      <c r="CR189">
        <f>Sheet1!BJ188</f>
        <v>4</v>
      </c>
      <c r="CS189">
        <f>Sheet1!BK188</f>
        <v>2</v>
      </c>
      <c r="CT189">
        <f>Sheet1!BL188</f>
        <v>2</v>
      </c>
    </row>
    <row r="190" spans="1:98">
      <c r="A190">
        <f>Sheet1!A189</f>
        <v>189</v>
      </c>
      <c r="B190" t="str">
        <f>Sheet1!B189</f>
        <v>9/30/2009 11:59:53</v>
      </c>
      <c r="C190" t="str">
        <f>Sheet1!E189</f>
        <v>cheek</v>
      </c>
      <c r="D190" t="str">
        <f t="shared" si="18"/>
        <v>cheek</v>
      </c>
      <c r="E190">
        <f>Sheet1!F189</f>
        <v>29</v>
      </c>
      <c r="F190">
        <f>VLOOKUP(Sheet1!G189,Sheet3!$B$1:$C$2,2,FALSE)</f>
        <v>1</v>
      </c>
      <c r="G190">
        <f>VLOOKUP(Sheet1!H189,Sheet3!$B$52:$C$74,2,0)</f>
        <v>10</v>
      </c>
      <c r="H190">
        <f>VLOOKUP(Sheet1!I189,Sheet3!$B$5:$C$9,2,FALSE)</f>
        <v>4</v>
      </c>
      <c r="I190">
        <v>1</v>
      </c>
      <c r="K190">
        <f>Sheet1!K189</f>
        <v>5</v>
      </c>
      <c r="L190">
        <f>Sheet1!L189</f>
        <v>20</v>
      </c>
      <c r="M190" s="2">
        <v>7</v>
      </c>
      <c r="N190">
        <f>IF(ISNUMBER(SEARCH("습관적으로",Sheet1!$M189)),1,0)</f>
        <v>0</v>
      </c>
      <c r="O190">
        <f>IF(ISNUMBER(SEARCH("나에 대해 알리고 싶어서",Sheet1!$M189)),1,0)</f>
        <v>0</v>
      </c>
      <c r="P190">
        <f>IF(ISNUMBER(SEARCH("새로운 소식을 알리고 싶어서",Sheet1!$M189)),1,0)</f>
        <v>0</v>
      </c>
      <c r="Q190">
        <f>IF(ISNUMBER(SEARCH("주변 사람들과 관계 맺고 싶어서",Sheet1!$M189)),1,0)</f>
        <v>0</v>
      </c>
      <c r="R190">
        <f>IF(ISNUMBER(SEARCH("다른 사람들과 감정을 공유하고 싶어서",Sheet1!$M189)),1,0)</f>
        <v>0</v>
      </c>
      <c r="S190">
        <f>IF(ISNUMBER(SEARCH("재미있어서",Sheet1!$M189)),1,0)</f>
        <v>0</v>
      </c>
      <c r="T190">
        <f t="shared" si="17"/>
        <v>1</v>
      </c>
      <c r="U190" t="s">
        <v>663</v>
      </c>
      <c r="V190" s="2" t="s">
        <v>877</v>
      </c>
      <c r="X190">
        <f>IF(ISNUMBER(SEARCH("me2day 웹페이지",Sheet1!$N189)),1,0)</f>
        <v>1</v>
      </c>
      <c r="Y190">
        <f>IF(ISNUMBER(SEARCH("핸드폰",Sheet1!$N189)),1,0)</f>
        <v>1</v>
      </c>
      <c r="Z190">
        <f>IF(ISNUMBER(SEARCH("블로그",Sheet1!$N189)),1,0)</f>
        <v>0</v>
      </c>
      <c r="AA190">
        <f>IF(ISNUMBER(SEARCH("개인 포탈 서비스",Sheet1!$N189)),1,0)</f>
        <v>0</v>
      </c>
      <c r="AB190">
        <f>IF(ISNUMBER(SEARCH("me2day 어플리케이션",Sheet1!$N189)),1,0)</f>
        <v>0</v>
      </c>
      <c r="AC190">
        <f t="shared" si="13"/>
        <v>0</v>
      </c>
      <c r="AD190">
        <f>IF(Sheet1!O189="있다",1,2)</f>
        <v>1</v>
      </c>
      <c r="AE190">
        <f>Sheet1!P189</f>
        <v>6</v>
      </c>
      <c r="AF190" s="2" t="s">
        <v>825</v>
      </c>
      <c r="AH190">
        <f>IF(ISNUMBER(SEARCH("주변 사람들의 소식",Sheet1!$Q189)),1,0)</f>
        <v>1</v>
      </c>
      <c r="AI190">
        <f>IF(ISNUMBER(SEARCH("관심 분야에 대한 소식",Sheet1!$Q189)),1,0)</f>
        <v>1</v>
      </c>
      <c r="AJ190">
        <f>IF(ISNUMBER(SEARCH("관심 분야는 아니지만 사회적 이슈에 대한 소식",Sheet1!$Q189)),1,0)</f>
        <v>1</v>
      </c>
      <c r="AK190">
        <f>IF(ISNUMBER(SEARCH("업무와 관련된 소식",Sheet1!$Q189)),1,0)</f>
        <v>0</v>
      </c>
      <c r="AL190">
        <f t="shared" si="14"/>
        <v>0</v>
      </c>
      <c r="AM190">
        <f>Sheet1!R189</f>
        <v>6</v>
      </c>
      <c r="AN190">
        <v>2</v>
      </c>
      <c r="AP190">
        <f>IF(ISNUMBER(SEARCH("오프라인에서의 친구 관계와 같다",Sheet1!$S189)),1,0)</f>
        <v>0</v>
      </c>
      <c r="AQ190">
        <f>IF(ISNUMBER(SEARCH("오프라인에서의 친구와는 다르지만 친밀감을 나누는 관계이다",Sheet1!$S189)),1,0)</f>
        <v>1</v>
      </c>
      <c r="AR190">
        <f>IF(ISNUMBER(SEARCH("새로운 정보나 글을 주고 받는 관계이다",Sheet1!$S189)),1,0)</f>
        <v>0</v>
      </c>
      <c r="AS190">
        <f>IF(ISNUMBER(SEARCH("단지 친구 신청과 수락으로 이루어진 형식적인 관계이다",Sheet1!$S189)),1,0)</f>
        <v>0</v>
      </c>
      <c r="AT190">
        <f>IF(ISNUMBER(SEARCH("아무 관계도 아니다",Sheet1!$S189)),1,0)</f>
        <v>0</v>
      </c>
      <c r="AU190">
        <f t="shared" si="15"/>
        <v>0</v>
      </c>
      <c r="AV190">
        <v>5</v>
      </c>
      <c r="AW190" t="s">
        <v>664</v>
      </c>
      <c r="AX190">
        <f>IF(ISNUMBER(SEARCH("미투데이 서비스 이용은 정보를 얻기 위함이다",Sheet1!$T189)),1,0)</f>
        <v>0</v>
      </c>
      <c r="AY190">
        <f>IF(ISNUMBER(SEARCH("미투데이 서비스 이용은 오락을 추구하기 위함이다",Sheet1!$T189)),1,0)</f>
        <v>0</v>
      </c>
      <c r="AZ190">
        <f>IF(ISNUMBER(SEARCH("미투데이 서비스 이용은 대인관계 형성과 확충을 위함이다",Sheet1!$T189)),1,0)</f>
        <v>0</v>
      </c>
      <c r="BA190">
        <f>IF(ISNUMBER(SEARCH("미투데이 서비스 이용은  직장(혹은 특정 그룹) 내 커뮤니케이션을 위함이다",Sheet1!$T189)),1,0)</f>
        <v>0</v>
      </c>
      <c r="BB190">
        <f t="shared" si="16"/>
        <v>1</v>
      </c>
      <c r="BC190">
        <f>Sheet1!U189</f>
        <v>4</v>
      </c>
      <c r="BD190">
        <f>Sheet1!V189</f>
        <v>4</v>
      </c>
      <c r="BE190">
        <f>Sheet1!W189</f>
        <v>4</v>
      </c>
      <c r="BF190">
        <f>Sheet1!X189</f>
        <v>4</v>
      </c>
      <c r="BG190">
        <f>Sheet1!Y189</f>
        <v>4</v>
      </c>
      <c r="BH190">
        <f>Sheet1!Z189</f>
        <v>4</v>
      </c>
      <c r="BI190">
        <f>Sheet1!AA189</f>
        <v>3</v>
      </c>
      <c r="BJ190">
        <f>Sheet1!AB189</f>
        <v>2</v>
      </c>
      <c r="BK190">
        <f>Sheet1!AC189</f>
        <v>4</v>
      </c>
      <c r="BL190">
        <f>Sheet1!AD189</f>
        <v>2</v>
      </c>
      <c r="BM190">
        <f>Sheet1!AE189</f>
        <v>4</v>
      </c>
      <c r="BN190">
        <f>Sheet1!AF189</f>
        <v>4</v>
      </c>
      <c r="BO190">
        <f>Sheet1!AG189</f>
        <v>4</v>
      </c>
      <c r="BP190">
        <f>Sheet1!AH189</f>
        <v>4</v>
      </c>
      <c r="BQ190">
        <f>Sheet1!AI189</f>
        <v>5</v>
      </c>
      <c r="BR190">
        <f>Sheet1!AJ189</f>
        <v>5</v>
      </c>
      <c r="BS190">
        <f>Sheet1!AK189</f>
        <v>5</v>
      </c>
      <c r="BT190">
        <f>Sheet1!AL189</f>
        <v>5</v>
      </c>
      <c r="BU190">
        <f>Sheet1!AM189</f>
        <v>5</v>
      </c>
      <c r="BV190">
        <f>Sheet1!AN189</f>
        <v>5</v>
      </c>
      <c r="BW190">
        <f>Sheet1!AO189</f>
        <v>5</v>
      </c>
      <c r="BX190">
        <f>Sheet1!AP189</f>
        <v>5</v>
      </c>
      <c r="BY190">
        <f>Sheet1!AQ189</f>
        <v>5</v>
      </c>
      <c r="BZ190">
        <f>Sheet1!AR189</f>
        <v>5</v>
      </c>
      <c r="CA190">
        <f>Sheet1!AS189</f>
        <v>5</v>
      </c>
      <c r="CB190">
        <f>Sheet1!AT189</f>
        <v>5</v>
      </c>
      <c r="CC190">
        <f>Sheet1!AU189</f>
        <v>4</v>
      </c>
      <c r="CD190">
        <f>Sheet1!AV189</f>
        <v>6</v>
      </c>
      <c r="CE190">
        <f>Sheet1!AW189</f>
        <v>4</v>
      </c>
      <c r="CF190">
        <f>Sheet1!AX189</f>
        <v>5</v>
      </c>
      <c r="CG190">
        <f>Sheet1!AY189</f>
        <v>4</v>
      </c>
      <c r="CH190">
        <f>Sheet1!AZ189</f>
        <v>4</v>
      </c>
      <c r="CI190">
        <f>Sheet1!BA189</f>
        <v>6</v>
      </c>
      <c r="CJ190">
        <f>Sheet1!BB189</f>
        <v>6</v>
      </c>
      <c r="CK190">
        <f>Sheet1!BC189</f>
        <v>4</v>
      </c>
      <c r="CL190">
        <f>Sheet1!BD189</f>
        <v>7</v>
      </c>
      <c r="CM190">
        <f>Sheet1!BE189</f>
        <v>6</v>
      </c>
      <c r="CN190">
        <f>Sheet1!BF189</f>
        <v>5</v>
      </c>
      <c r="CO190">
        <f>Sheet1!BG189</f>
        <v>6</v>
      </c>
      <c r="CP190">
        <f>Sheet1!BH189</f>
        <v>7</v>
      </c>
      <c r="CQ190">
        <f>Sheet1!BI189</f>
        <v>7</v>
      </c>
      <c r="CR190">
        <f>Sheet1!BJ189</f>
        <v>7</v>
      </c>
      <c r="CS190">
        <f>Sheet1!BK189</f>
        <v>2</v>
      </c>
      <c r="CT190">
        <f>Sheet1!BL189</f>
        <v>1</v>
      </c>
    </row>
    <row r="191" spans="1:98">
      <c r="A191">
        <f>Sheet1!A190</f>
        <v>190</v>
      </c>
      <c r="B191" t="str">
        <f>Sheet1!B190</f>
        <v>9/30/2009 12:01:26</v>
      </c>
      <c r="C191" t="str">
        <f>Sheet1!E190</f>
        <v>wirterkim</v>
      </c>
      <c r="D191" t="str">
        <f t="shared" si="18"/>
        <v>wirterkim</v>
      </c>
      <c r="E191">
        <f>Sheet1!F190</f>
        <v>25</v>
      </c>
      <c r="F191">
        <f>VLOOKUP(Sheet1!G190,Sheet3!$B$1:$C$2,2,FALSE)</f>
        <v>1</v>
      </c>
      <c r="G191">
        <f>VLOOKUP(Sheet1!H190,Sheet3!$B$52:$C$74,2,0)</f>
        <v>6</v>
      </c>
      <c r="H191">
        <f>VLOOKUP(Sheet1!I190,Sheet3!$B$5:$C$9,2,FALSE)</f>
        <v>2</v>
      </c>
      <c r="I191">
        <v>2</v>
      </c>
      <c r="K191">
        <f>Sheet1!K190</f>
        <v>20</v>
      </c>
      <c r="L191">
        <f>Sheet1!L190</f>
        <v>30</v>
      </c>
      <c r="M191" s="2" t="s">
        <v>816</v>
      </c>
      <c r="N191">
        <f>IF(ISNUMBER(SEARCH("습관적으로",Sheet1!$M190)),1,0)</f>
        <v>1</v>
      </c>
      <c r="O191">
        <f>IF(ISNUMBER(SEARCH("나에 대해 알리고 싶어서",Sheet1!$M190)),1,0)</f>
        <v>0</v>
      </c>
      <c r="P191">
        <f>IF(ISNUMBER(SEARCH("새로운 소식을 알리고 싶어서",Sheet1!$M190)),1,0)</f>
        <v>1</v>
      </c>
      <c r="Q191">
        <f>IF(ISNUMBER(SEARCH("주변 사람들과 관계 맺고 싶어서",Sheet1!$M190)),1,0)</f>
        <v>1</v>
      </c>
      <c r="R191">
        <f>IF(ISNUMBER(SEARCH("다른 사람들과 감정을 공유하고 싶어서",Sheet1!$M190)),1,0)</f>
        <v>1</v>
      </c>
      <c r="S191">
        <f>IF(ISNUMBER(SEARCH("재미있어서",Sheet1!$M190)),1,0)</f>
        <v>0</v>
      </c>
      <c r="T191">
        <f t="shared" si="17"/>
        <v>1</v>
      </c>
      <c r="U191" t="s">
        <v>817</v>
      </c>
      <c r="V191" s="2">
        <v>1</v>
      </c>
      <c r="X191">
        <f>IF(ISNUMBER(SEARCH("me2day 웹페이지",Sheet1!$N190)),1,0)</f>
        <v>1</v>
      </c>
      <c r="Y191">
        <f>IF(ISNUMBER(SEARCH("핸드폰",Sheet1!$N190)),1,0)</f>
        <v>0</v>
      </c>
      <c r="Z191">
        <f>IF(ISNUMBER(SEARCH("블로그",Sheet1!$N190)),1,0)</f>
        <v>0</v>
      </c>
      <c r="AA191">
        <f>IF(ISNUMBER(SEARCH("개인 포탈 서비스",Sheet1!$N190)),1,0)</f>
        <v>0</v>
      </c>
      <c r="AB191">
        <f>IF(ISNUMBER(SEARCH("me2day 어플리케이션",Sheet1!$N190)),1,0)</f>
        <v>0</v>
      </c>
      <c r="AC191">
        <f t="shared" si="13"/>
        <v>0</v>
      </c>
      <c r="AD191">
        <f>IF(Sheet1!O190="있다",1,2)</f>
        <v>1</v>
      </c>
      <c r="AE191">
        <f>Sheet1!P190</f>
        <v>5</v>
      </c>
      <c r="AF191" s="2" t="s">
        <v>876</v>
      </c>
      <c r="AH191">
        <f>IF(ISNUMBER(SEARCH("주변 사람들의 소식",Sheet1!$Q190)),1,0)</f>
        <v>0</v>
      </c>
      <c r="AI191">
        <f>IF(ISNUMBER(SEARCH("관심 분야에 대한 소식",Sheet1!$Q190)),1,0)</f>
        <v>1</v>
      </c>
      <c r="AJ191">
        <f>IF(ISNUMBER(SEARCH("관심 분야는 아니지만 사회적 이슈에 대한 소식",Sheet1!$Q190)),1,0)</f>
        <v>1</v>
      </c>
      <c r="AK191">
        <f>IF(ISNUMBER(SEARCH("업무와 관련된 소식",Sheet1!$Q190)),1,0)</f>
        <v>0</v>
      </c>
      <c r="AL191">
        <f t="shared" si="14"/>
        <v>0</v>
      </c>
      <c r="AM191">
        <f>Sheet1!R190</f>
        <v>5</v>
      </c>
      <c r="AN191" t="s">
        <v>896</v>
      </c>
      <c r="AO191" t="s">
        <v>899</v>
      </c>
      <c r="AP191">
        <f>IF(ISNUMBER(SEARCH("오프라인에서의 친구 관계와 같다",Sheet1!$S190)),1,0)</f>
        <v>0</v>
      </c>
      <c r="AQ191">
        <f>IF(ISNUMBER(SEARCH("오프라인에서의 친구와는 다르지만 친밀감을 나누는 관계이다",Sheet1!$S190)),1,0)</f>
        <v>1</v>
      </c>
      <c r="AR191">
        <f>IF(ISNUMBER(SEARCH("새로운 정보나 글을 주고 받는 관계이다",Sheet1!$S190)),1,0)</f>
        <v>1</v>
      </c>
      <c r="AS191">
        <f>IF(ISNUMBER(SEARCH("단지 친구 신청과 수락으로 이루어진 형식적인 관계이다",Sheet1!$S190)),1,0)</f>
        <v>0</v>
      </c>
      <c r="AT191">
        <f>IF(ISNUMBER(SEARCH("아무 관계도 아니다",Sheet1!$S190)),1,0)</f>
        <v>0</v>
      </c>
      <c r="AU191">
        <f t="shared" si="15"/>
        <v>1</v>
      </c>
      <c r="AV191" t="s">
        <v>825</v>
      </c>
      <c r="AX191">
        <f>IF(ISNUMBER(SEARCH("미투데이 서비스 이용은 정보를 얻기 위함이다",Sheet1!$T190)),1,0)</f>
        <v>1</v>
      </c>
      <c r="AY191">
        <f>IF(ISNUMBER(SEARCH("미투데이 서비스 이용은 오락을 추구하기 위함이다",Sheet1!$T190)),1,0)</f>
        <v>1</v>
      </c>
      <c r="AZ191">
        <f>IF(ISNUMBER(SEARCH("미투데이 서비스 이용은 대인관계 형성과 확충을 위함이다",Sheet1!$T190)),1,0)</f>
        <v>1</v>
      </c>
      <c r="BA191">
        <f>IF(ISNUMBER(SEARCH("미투데이 서비스 이용은  직장(혹은 특정 그룹) 내 커뮤니케이션을 위함이다",Sheet1!$T190)),1,0)</f>
        <v>0</v>
      </c>
      <c r="BB191">
        <f t="shared" si="16"/>
        <v>0</v>
      </c>
      <c r="BC191">
        <f>Sheet1!U190</f>
        <v>6</v>
      </c>
      <c r="BD191">
        <f>Sheet1!V190</f>
        <v>3</v>
      </c>
      <c r="BE191">
        <f>Sheet1!W190</f>
        <v>6</v>
      </c>
      <c r="BF191">
        <f>Sheet1!X190</f>
        <v>7</v>
      </c>
      <c r="BG191">
        <f>Sheet1!Y190</f>
        <v>6</v>
      </c>
      <c r="BH191">
        <f>Sheet1!Z190</f>
        <v>7</v>
      </c>
      <c r="BI191">
        <f>Sheet1!AA190</f>
        <v>6</v>
      </c>
      <c r="BJ191">
        <f>Sheet1!AB190</f>
        <v>5</v>
      </c>
      <c r="BK191">
        <f>Sheet1!AC190</f>
        <v>6</v>
      </c>
      <c r="BL191">
        <f>Sheet1!AD190</f>
        <v>6</v>
      </c>
      <c r="BM191">
        <f>Sheet1!AE190</f>
        <v>6</v>
      </c>
      <c r="BN191">
        <f>Sheet1!AF190</f>
        <v>6</v>
      </c>
      <c r="BO191">
        <f>Sheet1!AG190</f>
        <v>6</v>
      </c>
      <c r="BP191">
        <f>Sheet1!AH190</f>
        <v>5</v>
      </c>
      <c r="BQ191">
        <f>Sheet1!AI190</f>
        <v>7</v>
      </c>
      <c r="BR191">
        <f>Sheet1!AJ190</f>
        <v>7</v>
      </c>
      <c r="BS191">
        <f>Sheet1!AK190</f>
        <v>7</v>
      </c>
      <c r="BT191">
        <f>Sheet1!AL190</f>
        <v>6</v>
      </c>
      <c r="BU191">
        <f>Sheet1!AM190</f>
        <v>6</v>
      </c>
      <c r="BV191">
        <f>Sheet1!AN190</f>
        <v>2</v>
      </c>
      <c r="BW191">
        <f>Sheet1!AO190</f>
        <v>6</v>
      </c>
      <c r="BX191">
        <f>Sheet1!AP190</f>
        <v>6</v>
      </c>
      <c r="BY191">
        <f>Sheet1!AQ190</f>
        <v>7</v>
      </c>
      <c r="BZ191">
        <f>Sheet1!AR190</f>
        <v>5</v>
      </c>
      <c r="CA191">
        <f>Sheet1!AS190</f>
        <v>5</v>
      </c>
      <c r="CB191">
        <f>Sheet1!AT190</f>
        <v>5</v>
      </c>
      <c r="CC191">
        <f>Sheet1!AU190</f>
        <v>7</v>
      </c>
      <c r="CD191">
        <f>Sheet1!AV190</f>
        <v>7</v>
      </c>
      <c r="CE191">
        <f>Sheet1!AW190</f>
        <v>6</v>
      </c>
      <c r="CF191">
        <f>Sheet1!AX190</f>
        <v>6</v>
      </c>
      <c r="CG191">
        <f>Sheet1!AY190</f>
        <v>3</v>
      </c>
      <c r="CH191">
        <f>Sheet1!AZ190</f>
        <v>7</v>
      </c>
      <c r="CI191">
        <f>Sheet1!BA190</f>
        <v>2</v>
      </c>
      <c r="CJ191">
        <f>Sheet1!BB190</f>
        <v>3</v>
      </c>
      <c r="CK191">
        <f>Sheet1!BC190</f>
        <v>5</v>
      </c>
      <c r="CL191">
        <f>Sheet1!BD190</f>
        <v>6</v>
      </c>
      <c r="CM191">
        <f>Sheet1!BE190</f>
        <v>5</v>
      </c>
      <c r="CN191">
        <f>Sheet1!BF190</f>
        <v>6</v>
      </c>
      <c r="CO191">
        <f>Sheet1!BG190</f>
        <v>6</v>
      </c>
      <c r="CP191">
        <f>Sheet1!BH190</f>
        <v>6</v>
      </c>
      <c r="CQ191">
        <f>Sheet1!BI190</f>
        <v>6</v>
      </c>
      <c r="CR191">
        <f>Sheet1!BJ190</f>
        <v>4</v>
      </c>
      <c r="CS191">
        <f>Sheet1!BK190</f>
        <v>6</v>
      </c>
      <c r="CT191">
        <f>Sheet1!BL190</f>
        <v>3</v>
      </c>
    </row>
    <row r="192" spans="1:98">
      <c r="A192">
        <f>Sheet1!A191</f>
        <v>191</v>
      </c>
      <c r="B192" t="str">
        <f>Sheet1!B191</f>
        <v>9/30/2009 12:06:05</v>
      </c>
      <c r="C192" t="str">
        <f>Sheet1!E191</f>
        <v>cialy</v>
      </c>
      <c r="D192" t="str">
        <f t="shared" si="18"/>
        <v>cialy</v>
      </c>
      <c r="E192">
        <f>Sheet1!F191</f>
        <v>26</v>
      </c>
      <c r="F192">
        <f>VLOOKUP(Sheet1!G191,Sheet3!$B$1:$C$2,2,FALSE)</f>
        <v>2</v>
      </c>
      <c r="G192">
        <f>VLOOKUP(Sheet1!H191,Sheet3!$B$52:$C$74,2,0)</f>
        <v>6</v>
      </c>
      <c r="H192">
        <f>VLOOKUP(Sheet1!I191,Sheet3!$B$5:$C$9,2,FALSE)</f>
        <v>4</v>
      </c>
      <c r="I192">
        <v>4</v>
      </c>
      <c r="K192">
        <f>Sheet1!K191</f>
        <v>8</v>
      </c>
      <c r="L192">
        <f>Sheet1!L191</f>
        <v>10</v>
      </c>
      <c r="M192" s="2">
        <v>1</v>
      </c>
      <c r="N192">
        <f>IF(ISNUMBER(SEARCH("습관적으로",Sheet1!$M191)),1,0)</f>
        <v>1</v>
      </c>
      <c r="O192">
        <f>IF(ISNUMBER(SEARCH("나에 대해 알리고 싶어서",Sheet1!$M191)),1,0)</f>
        <v>0</v>
      </c>
      <c r="P192">
        <f>IF(ISNUMBER(SEARCH("새로운 소식을 알리고 싶어서",Sheet1!$M191)),1,0)</f>
        <v>0</v>
      </c>
      <c r="Q192">
        <f>IF(ISNUMBER(SEARCH("주변 사람들과 관계 맺고 싶어서",Sheet1!$M191)),1,0)</f>
        <v>0</v>
      </c>
      <c r="R192">
        <f>IF(ISNUMBER(SEARCH("다른 사람들과 감정을 공유하고 싶어서",Sheet1!$M191)),1,0)</f>
        <v>0</v>
      </c>
      <c r="S192">
        <f>IF(ISNUMBER(SEARCH("재미있어서",Sheet1!$M191)),1,0)</f>
        <v>0</v>
      </c>
      <c r="T192">
        <f t="shared" si="17"/>
        <v>0</v>
      </c>
      <c r="V192" s="2">
        <v>1</v>
      </c>
      <c r="X192">
        <f>IF(ISNUMBER(SEARCH("me2day 웹페이지",Sheet1!$N191)),1,0)</f>
        <v>1</v>
      </c>
      <c r="Y192">
        <f>IF(ISNUMBER(SEARCH("핸드폰",Sheet1!$N191)),1,0)</f>
        <v>0</v>
      </c>
      <c r="Z192">
        <f>IF(ISNUMBER(SEARCH("블로그",Sheet1!$N191)),1,0)</f>
        <v>0</v>
      </c>
      <c r="AA192">
        <f>IF(ISNUMBER(SEARCH("개인 포탈 서비스",Sheet1!$N191)),1,0)</f>
        <v>0</v>
      </c>
      <c r="AB192">
        <f>IF(ISNUMBER(SEARCH("me2day 어플리케이션",Sheet1!$N191)),1,0)</f>
        <v>0</v>
      </c>
      <c r="AC192">
        <f t="shared" si="13"/>
        <v>0</v>
      </c>
      <c r="AD192">
        <f>IF(Sheet1!O191="있다",1,2)</f>
        <v>1</v>
      </c>
      <c r="AE192">
        <f>Sheet1!P191</f>
        <v>5</v>
      </c>
      <c r="AF192" s="2">
        <v>1</v>
      </c>
      <c r="AH192">
        <f>IF(ISNUMBER(SEARCH("주변 사람들의 소식",Sheet1!$Q191)),1,0)</f>
        <v>1</v>
      </c>
      <c r="AI192">
        <f>IF(ISNUMBER(SEARCH("관심 분야에 대한 소식",Sheet1!$Q191)),1,0)</f>
        <v>0</v>
      </c>
      <c r="AJ192">
        <f>IF(ISNUMBER(SEARCH("관심 분야는 아니지만 사회적 이슈에 대한 소식",Sheet1!$Q191)),1,0)</f>
        <v>0</v>
      </c>
      <c r="AK192">
        <f>IF(ISNUMBER(SEARCH("업무와 관련된 소식",Sheet1!$Q191)),1,0)</f>
        <v>0</v>
      </c>
      <c r="AL192">
        <f t="shared" si="14"/>
        <v>0</v>
      </c>
      <c r="AM192">
        <f>Sheet1!R191</f>
        <v>5</v>
      </c>
      <c r="AN192">
        <v>2</v>
      </c>
      <c r="AP192">
        <f>IF(ISNUMBER(SEARCH("오프라인에서의 친구 관계와 같다",Sheet1!$S191)),1,0)</f>
        <v>0</v>
      </c>
      <c r="AQ192">
        <f>IF(ISNUMBER(SEARCH("오프라인에서의 친구와는 다르지만 친밀감을 나누는 관계이다",Sheet1!$S191)),1,0)</f>
        <v>1</v>
      </c>
      <c r="AR192">
        <f>IF(ISNUMBER(SEARCH("새로운 정보나 글을 주고 받는 관계이다",Sheet1!$S191)),1,0)</f>
        <v>0</v>
      </c>
      <c r="AS192">
        <f>IF(ISNUMBER(SEARCH("단지 친구 신청과 수락으로 이루어진 형식적인 관계이다",Sheet1!$S191)),1,0)</f>
        <v>0</v>
      </c>
      <c r="AT192">
        <f>IF(ISNUMBER(SEARCH("아무 관계도 아니다",Sheet1!$S191)),1,0)</f>
        <v>0</v>
      </c>
      <c r="AU192">
        <f t="shared" si="15"/>
        <v>0</v>
      </c>
      <c r="AV192">
        <v>4</v>
      </c>
      <c r="AX192">
        <f>IF(ISNUMBER(SEARCH("미투데이 서비스 이용은 정보를 얻기 위함이다",Sheet1!$T191)),1,0)</f>
        <v>0</v>
      </c>
      <c r="AY192">
        <f>IF(ISNUMBER(SEARCH("미투데이 서비스 이용은 오락을 추구하기 위함이다",Sheet1!$T191)),1,0)</f>
        <v>0</v>
      </c>
      <c r="AZ192">
        <f>IF(ISNUMBER(SEARCH("미투데이 서비스 이용은 대인관계 형성과 확충을 위함이다",Sheet1!$T191)),1,0)</f>
        <v>0</v>
      </c>
      <c r="BA192">
        <f>IF(ISNUMBER(SEARCH("미투데이 서비스 이용은  직장(혹은 특정 그룹) 내 커뮤니케이션을 위함이다",Sheet1!$T191)),1,0)</f>
        <v>1</v>
      </c>
      <c r="BB192">
        <f t="shared" si="16"/>
        <v>0</v>
      </c>
      <c r="BC192">
        <f>Sheet1!U191</f>
        <v>3</v>
      </c>
      <c r="BD192">
        <f>Sheet1!V191</f>
        <v>3</v>
      </c>
      <c r="BE192">
        <f>Sheet1!W191</f>
        <v>3</v>
      </c>
      <c r="BF192">
        <f>Sheet1!X191</f>
        <v>4</v>
      </c>
      <c r="BG192">
        <f>Sheet1!Y191</f>
        <v>6</v>
      </c>
      <c r="BH192">
        <f>Sheet1!Z191</f>
        <v>5</v>
      </c>
      <c r="BI192">
        <f>Sheet1!AA191</f>
        <v>4</v>
      </c>
      <c r="BJ192">
        <f>Sheet1!AB191</f>
        <v>6</v>
      </c>
      <c r="BK192">
        <f>Sheet1!AC191</f>
        <v>7</v>
      </c>
      <c r="BL192">
        <f>Sheet1!AD191</f>
        <v>4</v>
      </c>
      <c r="BM192">
        <f>Sheet1!AE191</f>
        <v>6</v>
      </c>
      <c r="BN192">
        <f>Sheet1!AF191</f>
        <v>6</v>
      </c>
      <c r="BO192">
        <f>Sheet1!AG191</f>
        <v>3</v>
      </c>
      <c r="BP192">
        <f>Sheet1!AH191</f>
        <v>5</v>
      </c>
      <c r="BQ192">
        <f>Sheet1!AI191</f>
        <v>6</v>
      </c>
      <c r="BR192">
        <f>Sheet1!AJ191</f>
        <v>6</v>
      </c>
      <c r="BS192">
        <f>Sheet1!AK191</f>
        <v>6</v>
      </c>
      <c r="BT192">
        <f>Sheet1!AL191</f>
        <v>6</v>
      </c>
      <c r="BU192">
        <f>Sheet1!AM191</f>
        <v>6</v>
      </c>
      <c r="BV192">
        <f>Sheet1!AN191</f>
        <v>3</v>
      </c>
      <c r="BW192">
        <f>Sheet1!AO191</f>
        <v>4</v>
      </c>
      <c r="BX192">
        <f>Sheet1!AP191</f>
        <v>6</v>
      </c>
      <c r="BY192">
        <f>Sheet1!AQ191</f>
        <v>6</v>
      </c>
      <c r="BZ192">
        <f>Sheet1!AR191</f>
        <v>6</v>
      </c>
      <c r="CA192">
        <f>Sheet1!AS191</f>
        <v>6</v>
      </c>
      <c r="CB192">
        <f>Sheet1!AT191</f>
        <v>3</v>
      </c>
      <c r="CC192">
        <f>Sheet1!AU191</f>
        <v>6</v>
      </c>
      <c r="CD192">
        <f>Sheet1!AV191</f>
        <v>6</v>
      </c>
      <c r="CE192">
        <f>Sheet1!AW191</f>
        <v>7</v>
      </c>
      <c r="CF192">
        <f>Sheet1!AX191</f>
        <v>4</v>
      </c>
      <c r="CG192">
        <f>Sheet1!AY191</f>
        <v>3</v>
      </c>
      <c r="CH192">
        <f>Sheet1!AZ191</f>
        <v>7</v>
      </c>
      <c r="CI192">
        <f>Sheet1!BA191</f>
        <v>3</v>
      </c>
      <c r="CJ192">
        <f>Sheet1!BB191</f>
        <v>5</v>
      </c>
      <c r="CK192">
        <f>Sheet1!BC191</f>
        <v>4</v>
      </c>
      <c r="CL192">
        <f>Sheet1!BD191</f>
        <v>6</v>
      </c>
      <c r="CM192">
        <f>Sheet1!BE191</f>
        <v>5</v>
      </c>
      <c r="CN192">
        <f>Sheet1!BF191</f>
        <v>5</v>
      </c>
      <c r="CO192">
        <f>Sheet1!BG191</f>
        <v>5</v>
      </c>
      <c r="CP192">
        <f>Sheet1!BH191</f>
        <v>6</v>
      </c>
      <c r="CQ192">
        <f>Sheet1!BI191</f>
        <v>5</v>
      </c>
      <c r="CR192">
        <f>Sheet1!BJ191</f>
        <v>5</v>
      </c>
      <c r="CS192">
        <f>Sheet1!BK191</f>
        <v>5</v>
      </c>
      <c r="CT192">
        <f>Sheet1!BL191</f>
        <v>3</v>
      </c>
    </row>
    <row r="193" spans="1:98">
      <c r="A193">
        <f>Sheet1!A192</f>
        <v>192</v>
      </c>
      <c r="B193" t="str">
        <f>Sheet1!B192</f>
        <v>9/30/2009 12:07:39</v>
      </c>
      <c r="C193" t="str">
        <f>Sheet1!E192</f>
        <v>taycleed</v>
      </c>
      <c r="D193" t="str">
        <f t="shared" si="18"/>
        <v>taycleed</v>
      </c>
      <c r="E193">
        <f>Sheet1!F192</f>
        <v>23</v>
      </c>
      <c r="F193">
        <f>VLOOKUP(Sheet1!G192,Sheet3!$B$1:$C$2,2,FALSE)</f>
        <v>1</v>
      </c>
      <c r="G193">
        <f>VLOOKUP(Sheet1!H192,Sheet3!$B$52:$C$74,2,0)</f>
        <v>2</v>
      </c>
      <c r="H193">
        <f>VLOOKUP(Sheet1!I192,Sheet3!$B$5:$C$9,2,FALSE)</f>
        <v>3</v>
      </c>
      <c r="I193">
        <v>1</v>
      </c>
      <c r="K193">
        <f>Sheet1!K192</f>
        <v>7</v>
      </c>
      <c r="L193">
        <f>Sheet1!L192</f>
        <v>20</v>
      </c>
      <c r="M193" s="2" t="s">
        <v>818</v>
      </c>
      <c r="N193">
        <f>IF(ISNUMBER(SEARCH("습관적으로",Sheet1!$M192)),1,0)</f>
        <v>0</v>
      </c>
      <c r="O193">
        <f>IF(ISNUMBER(SEARCH("나에 대해 알리고 싶어서",Sheet1!$M192)),1,0)</f>
        <v>0</v>
      </c>
      <c r="P193">
        <f>IF(ISNUMBER(SEARCH("새로운 소식을 알리고 싶어서",Sheet1!$M192)),1,0)</f>
        <v>1</v>
      </c>
      <c r="Q193">
        <f>IF(ISNUMBER(SEARCH("주변 사람들과 관계 맺고 싶어서",Sheet1!$M192)),1,0)</f>
        <v>1</v>
      </c>
      <c r="R193">
        <f>IF(ISNUMBER(SEARCH("다른 사람들과 감정을 공유하고 싶어서",Sheet1!$M192)),1,0)</f>
        <v>1</v>
      </c>
      <c r="S193">
        <f>IF(ISNUMBER(SEARCH("재미있어서",Sheet1!$M192)),1,0)</f>
        <v>1</v>
      </c>
      <c r="T193">
        <f t="shared" si="17"/>
        <v>0</v>
      </c>
      <c r="V193" s="2" t="s">
        <v>877</v>
      </c>
      <c r="X193">
        <f>IF(ISNUMBER(SEARCH("me2day 웹페이지",Sheet1!$N192)),1,0)</f>
        <v>1</v>
      </c>
      <c r="Y193">
        <f>IF(ISNUMBER(SEARCH("핸드폰",Sheet1!$N192)),1,0)</f>
        <v>1</v>
      </c>
      <c r="Z193">
        <f>IF(ISNUMBER(SEARCH("블로그",Sheet1!$N192)),1,0)</f>
        <v>0</v>
      </c>
      <c r="AA193">
        <f>IF(ISNUMBER(SEARCH("개인 포탈 서비스",Sheet1!$N192)),1,0)</f>
        <v>0</v>
      </c>
      <c r="AB193">
        <f>IF(ISNUMBER(SEARCH("me2day 어플리케이션",Sheet1!$N192)),1,0)</f>
        <v>0</v>
      </c>
      <c r="AC193">
        <f t="shared" si="13"/>
        <v>0</v>
      </c>
      <c r="AD193">
        <f>IF(Sheet1!O192="있다",1,2)</f>
        <v>1</v>
      </c>
      <c r="AE193">
        <f>Sheet1!P192</f>
        <v>6</v>
      </c>
      <c r="AF193" s="2" t="s">
        <v>825</v>
      </c>
      <c r="AH193">
        <f>IF(ISNUMBER(SEARCH("주변 사람들의 소식",Sheet1!$Q192)),1,0)</f>
        <v>1</v>
      </c>
      <c r="AI193">
        <f>IF(ISNUMBER(SEARCH("관심 분야에 대한 소식",Sheet1!$Q192)),1,0)</f>
        <v>1</v>
      </c>
      <c r="AJ193">
        <f>IF(ISNUMBER(SEARCH("관심 분야는 아니지만 사회적 이슈에 대한 소식",Sheet1!$Q192)),1,0)</f>
        <v>1</v>
      </c>
      <c r="AK193">
        <f>IF(ISNUMBER(SEARCH("업무와 관련된 소식",Sheet1!$Q192)),1,0)</f>
        <v>0</v>
      </c>
      <c r="AL193">
        <f t="shared" si="14"/>
        <v>0</v>
      </c>
      <c r="AM193">
        <f>Sheet1!R192</f>
        <v>6</v>
      </c>
      <c r="AN193" t="s">
        <v>876</v>
      </c>
      <c r="AP193">
        <f>IF(ISNUMBER(SEARCH("오프라인에서의 친구 관계와 같다",Sheet1!$S192)),1,0)</f>
        <v>0</v>
      </c>
      <c r="AQ193">
        <f>IF(ISNUMBER(SEARCH("오프라인에서의 친구와는 다르지만 친밀감을 나누는 관계이다",Sheet1!$S192)),1,0)</f>
        <v>1</v>
      </c>
      <c r="AR193">
        <f>IF(ISNUMBER(SEARCH("새로운 정보나 글을 주고 받는 관계이다",Sheet1!$S192)),1,0)</f>
        <v>1</v>
      </c>
      <c r="AS193">
        <f>IF(ISNUMBER(SEARCH("단지 친구 신청과 수락으로 이루어진 형식적인 관계이다",Sheet1!$S192)),1,0)</f>
        <v>0</v>
      </c>
      <c r="AT193">
        <f>IF(ISNUMBER(SEARCH("아무 관계도 아니다",Sheet1!$S192)),1,0)</f>
        <v>0</v>
      </c>
      <c r="AU193">
        <f t="shared" si="15"/>
        <v>0</v>
      </c>
      <c r="AV193" t="s">
        <v>786</v>
      </c>
      <c r="AX193">
        <f>IF(ISNUMBER(SEARCH("미투데이 서비스 이용은 정보를 얻기 위함이다",Sheet1!$T192)),1,0)</f>
        <v>1</v>
      </c>
      <c r="AY193">
        <f>IF(ISNUMBER(SEARCH("미투데이 서비스 이용은 오락을 추구하기 위함이다",Sheet1!$T192)),1,0)</f>
        <v>0</v>
      </c>
      <c r="AZ193">
        <f>IF(ISNUMBER(SEARCH("미투데이 서비스 이용은 대인관계 형성과 확충을 위함이다",Sheet1!$T192)),1,0)</f>
        <v>1</v>
      </c>
      <c r="BA193">
        <f>IF(ISNUMBER(SEARCH("미투데이 서비스 이용은  직장(혹은 특정 그룹) 내 커뮤니케이션을 위함이다",Sheet1!$T192)),1,0)</f>
        <v>0</v>
      </c>
      <c r="BB193">
        <f t="shared" si="16"/>
        <v>0</v>
      </c>
      <c r="BC193">
        <f>Sheet1!U192</f>
        <v>5</v>
      </c>
      <c r="BD193">
        <f>Sheet1!V192</f>
        <v>2</v>
      </c>
      <c r="BE193">
        <f>Sheet1!W192</f>
        <v>5</v>
      </c>
      <c r="BF193">
        <f>Sheet1!X192</f>
        <v>5</v>
      </c>
      <c r="BG193">
        <f>Sheet1!Y192</f>
        <v>4</v>
      </c>
      <c r="BH193">
        <f>Sheet1!Z192</f>
        <v>6</v>
      </c>
      <c r="BI193">
        <f>Sheet1!AA192</f>
        <v>5</v>
      </c>
      <c r="BJ193">
        <f>Sheet1!AB192</f>
        <v>4</v>
      </c>
      <c r="BK193">
        <f>Sheet1!AC192</f>
        <v>5</v>
      </c>
      <c r="BL193">
        <f>Sheet1!AD192</f>
        <v>5</v>
      </c>
      <c r="BM193">
        <f>Sheet1!AE192</f>
        <v>5</v>
      </c>
      <c r="BN193">
        <f>Sheet1!AF192</f>
        <v>5</v>
      </c>
      <c r="BO193">
        <f>Sheet1!AG192</f>
        <v>5</v>
      </c>
      <c r="BP193">
        <f>Sheet1!AH192</f>
        <v>6</v>
      </c>
      <c r="BQ193">
        <f>Sheet1!AI192</f>
        <v>7</v>
      </c>
      <c r="BR193">
        <f>Sheet1!AJ192</f>
        <v>6</v>
      </c>
      <c r="BS193">
        <f>Sheet1!AK192</f>
        <v>6</v>
      </c>
      <c r="BT193">
        <f>Sheet1!AL192</f>
        <v>7</v>
      </c>
      <c r="BU193">
        <f>Sheet1!AM192</f>
        <v>6</v>
      </c>
      <c r="BV193">
        <f>Sheet1!AN192</f>
        <v>2</v>
      </c>
      <c r="BW193">
        <f>Sheet1!AO192</f>
        <v>6</v>
      </c>
      <c r="BX193">
        <f>Sheet1!AP192</f>
        <v>6</v>
      </c>
      <c r="BY193">
        <f>Sheet1!AQ192</f>
        <v>7</v>
      </c>
      <c r="BZ193">
        <f>Sheet1!AR192</f>
        <v>6</v>
      </c>
      <c r="CA193">
        <f>Sheet1!AS192</f>
        <v>6</v>
      </c>
      <c r="CB193">
        <f>Sheet1!AT192</f>
        <v>5</v>
      </c>
      <c r="CC193">
        <f>Sheet1!AU192</f>
        <v>4</v>
      </c>
      <c r="CD193">
        <f>Sheet1!AV192</f>
        <v>4</v>
      </c>
      <c r="CE193">
        <f>Sheet1!AW192</f>
        <v>6</v>
      </c>
      <c r="CF193">
        <f>Sheet1!AX192</f>
        <v>3</v>
      </c>
      <c r="CG193">
        <f>Sheet1!AY192</f>
        <v>5</v>
      </c>
      <c r="CH193">
        <f>Sheet1!AZ192</f>
        <v>5</v>
      </c>
      <c r="CI193">
        <f>Sheet1!BA192</f>
        <v>5</v>
      </c>
      <c r="CJ193">
        <f>Sheet1!BB192</f>
        <v>6</v>
      </c>
      <c r="CK193">
        <f>Sheet1!BC192</f>
        <v>6</v>
      </c>
      <c r="CL193">
        <f>Sheet1!BD192</f>
        <v>6</v>
      </c>
      <c r="CM193">
        <f>Sheet1!BE192</f>
        <v>5</v>
      </c>
      <c r="CN193">
        <f>Sheet1!BF192</f>
        <v>5</v>
      </c>
      <c r="CO193">
        <f>Sheet1!BG192</f>
        <v>7</v>
      </c>
      <c r="CP193">
        <f>Sheet1!BH192</f>
        <v>6</v>
      </c>
      <c r="CQ193">
        <f>Sheet1!BI192</f>
        <v>7</v>
      </c>
      <c r="CR193">
        <f>Sheet1!BJ192</f>
        <v>7</v>
      </c>
      <c r="CS193">
        <f>Sheet1!BK192</f>
        <v>2</v>
      </c>
      <c r="CT193">
        <f>Sheet1!BL192</f>
        <v>1</v>
      </c>
    </row>
    <row r="194" spans="1:98">
      <c r="A194">
        <f>Sheet1!A193</f>
        <v>193</v>
      </c>
      <c r="B194" t="str">
        <f>Sheet1!B193</f>
        <v>9/30/2009 12:08:57</v>
      </c>
      <c r="C194" t="str">
        <f>Sheet1!E193</f>
        <v>yami2</v>
      </c>
      <c r="D194" t="str">
        <f t="shared" si="18"/>
        <v>yami2</v>
      </c>
      <c r="E194">
        <f>Sheet1!F193</f>
        <v>20</v>
      </c>
      <c r="F194">
        <f>VLOOKUP(Sheet1!G193,Sheet3!$B$1:$C$2,2,FALSE)</f>
        <v>2</v>
      </c>
      <c r="G194">
        <f>VLOOKUP(Sheet1!H193,Sheet3!$B$52:$C$74,2,0)</f>
        <v>2</v>
      </c>
      <c r="H194">
        <f>VLOOKUP(Sheet1!I193,Sheet3!$B$5:$C$9,2,FALSE)</f>
        <v>2</v>
      </c>
      <c r="I194">
        <v>1</v>
      </c>
      <c r="K194">
        <f>Sheet1!K193</f>
        <v>10</v>
      </c>
      <c r="L194">
        <f>Sheet1!L193</f>
        <v>40</v>
      </c>
      <c r="M194" s="2" t="s">
        <v>819</v>
      </c>
      <c r="N194">
        <f>IF(ISNUMBER(SEARCH("습관적으로",Sheet1!$M193)),1,0)</f>
        <v>1</v>
      </c>
      <c r="O194">
        <f>IF(ISNUMBER(SEARCH("나에 대해 알리고 싶어서",Sheet1!$M193)),1,0)</f>
        <v>0</v>
      </c>
      <c r="P194">
        <f>IF(ISNUMBER(SEARCH("새로운 소식을 알리고 싶어서",Sheet1!$M193)),1,0)</f>
        <v>0</v>
      </c>
      <c r="Q194">
        <f>IF(ISNUMBER(SEARCH("주변 사람들과 관계 맺고 싶어서",Sheet1!$M193)),1,0)</f>
        <v>0</v>
      </c>
      <c r="R194">
        <f>IF(ISNUMBER(SEARCH("다른 사람들과 감정을 공유하고 싶어서",Sheet1!$M193)),1,0)</f>
        <v>1</v>
      </c>
      <c r="S194">
        <f>IF(ISNUMBER(SEARCH("재미있어서",Sheet1!$M193)),1,0)</f>
        <v>0</v>
      </c>
      <c r="T194">
        <f t="shared" si="17"/>
        <v>1</v>
      </c>
      <c r="U194" t="s">
        <v>820</v>
      </c>
      <c r="V194" s="2" t="s">
        <v>877</v>
      </c>
      <c r="X194">
        <f>IF(ISNUMBER(SEARCH("me2day 웹페이지",Sheet1!$N193)),1,0)</f>
        <v>1</v>
      </c>
      <c r="Y194">
        <f>IF(ISNUMBER(SEARCH("핸드폰",Sheet1!$N193)),1,0)</f>
        <v>1</v>
      </c>
      <c r="Z194">
        <f>IF(ISNUMBER(SEARCH("블로그",Sheet1!$N193)),1,0)</f>
        <v>0</v>
      </c>
      <c r="AA194">
        <f>IF(ISNUMBER(SEARCH("개인 포탈 서비스",Sheet1!$N193)),1,0)</f>
        <v>0</v>
      </c>
      <c r="AB194">
        <f>IF(ISNUMBER(SEARCH("me2day 어플리케이션",Sheet1!$N193)),1,0)</f>
        <v>0</v>
      </c>
      <c r="AC194">
        <f t="shared" si="13"/>
        <v>0</v>
      </c>
      <c r="AD194">
        <f>IF(Sheet1!O193="있다",1,2)</f>
        <v>1</v>
      </c>
      <c r="AE194">
        <f>Sheet1!P193</f>
        <v>6</v>
      </c>
      <c r="AF194" s="2" t="s">
        <v>876</v>
      </c>
      <c r="AH194">
        <f>IF(ISNUMBER(SEARCH("주변 사람들의 소식",Sheet1!$Q193)),1,0)</f>
        <v>0</v>
      </c>
      <c r="AI194">
        <f>IF(ISNUMBER(SEARCH("관심 분야에 대한 소식",Sheet1!$Q193)),1,0)</f>
        <v>1</v>
      </c>
      <c r="AJ194">
        <f>IF(ISNUMBER(SEARCH("관심 분야는 아니지만 사회적 이슈에 대한 소식",Sheet1!$Q193)),1,0)</f>
        <v>1</v>
      </c>
      <c r="AK194">
        <f>IF(ISNUMBER(SEARCH("업무와 관련된 소식",Sheet1!$Q193)),1,0)</f>
        <v>0</v>
      </c>
      <c r="AL194">
        <f t="shared" si="14"/>
        <v>0</v>
      </c>
      <c r="AM194">
        <f>Sheet1!R193</f>
        <v>4</v>
      </c>
      <c r="AN194" t="s">
        <v>877</v>
      </c>
      <c r="AP194">
        <f>IF(ISNUMBER(SEARCH("오프라인에서의 친구 관계와 같다",Sheet1!$S193)),1,0)</f>
        <v>1</v>
      </c>
      <c r="AQ194">
        <f>IF(ISNUMBER(SEARCH("오프라인에서의 친구와는 다르지만 친밀감을 나누는 관계이다",Sheet1!$S193)),1,0)</f>
        <v>1</v>
      </c>
      <c r="AR194">
        <f>IF(ISNUMBER(SEARCH("새로운 정보나 글을 주고 받는 관계이다",Sheet1!$S193)),1,0)</f>
        <v>0</v>
      </c>
      <c r="AS194">
        <f>IF(ISNUMBER(SEARCH("단지 친구 신청과 수락으로 이루어진 형식적인 관계이다",Sheet1!$S193)),1,0)</f>
        <v>0</v>
      </c>
      <c r="AT194">
        <f>IF(ISNUMBER(SEARCH("아무 관계도 아니다",Sheet1!$S193)),1,0)</f>
        <v>0</v>
      </c>
      <c r="AU194">
        <f t="shared" si="15"/>
        <v>0</v>
      </c>
      <c r="AV194" t="s">
        <v>876</v>
      </c>
      <c r="AX194">
        <f>IF(ISNUMBER(SEARCH("미투데이 서비스 이용은 정보를 얻기 위함이다",Sheet1!$T193)),1,0)</f>
        <v>0</v>
      </c>
      <c r="AY194">
        <f>IF(ISNUMBER(SEARCH("미투데이 서비스 이용은 오락을 추구하기 위함이다",Sheet1!$T193)),1,0)</f>
        <v>1</v>
      </c>
      <c r="AZ194">
        <f>IF(ISNUMBER(SEARCH("미투데이 서비스 이용은 대인관계 형성과 확충을 위함이다",Sheet1!$T193)),1,0)</f>
        <v>1</v>
      </c>
      <c r="BA194">
        <f>IF(ISNUMBER(SEARCH("미투데이 서비스 이용은  직장(혹은 특정 그룹) 내 커뮤니케이션을 위함이다",Sheet1!$T193)),1,0)</f>
        <v>0</v>
      </c>
      <c r="BB194">
        <f t="shared" si="16"/>
        <v>0</v>
      </c>
      <c r="BC194">
        <f>Sheet1!U193</f>
        <v>3</v>
      </c>
      <c r="BD194">
        <f>Sheet1!V193</f>
        <v>6</v>
      </c>
      <c r="BE194">
        <f>Sheet1!W193</f>
        <v>2</v>
      </c>
      <c r="BF194">
        <f>Sheet1!X193</f>
        <v>4</v>
      </c>
      <c r="BG194">
        <f>Sheet1!Y193</f>
        <v>6</v>
      </c>
      <c r="BH194">
        <f>Sheet1!Z193</f>
        <v>7</v>
      </c>
      <c r="BI194">
        <f>Sheet1!AA193</f>
        <v>5</v>
      </c>
      <c r="BJ194">
        <f>Sheet1!AB193</f>
        <v>4</v>
      </c>
      <c r="BK194">
        <f>Sheet1!AC193</f>
        <v>5</v>
      </c>
      <c r="BL194">
        <f>Sheet1!AD193</f>
        <v>3</v>
      </c>
      <c r="BM194">
        <f>Sheet1!AE193</f>
        <v>6</v>
      </c>
      <c r="BN194">
        <f>Sheet1!AF193</f>
        <v>5</v>
      </c>
      <c r="BO194">
        <f>Sheet1!AG193</f>
        <v>5</v>
      </c>
      <c r="BP194">
        <f>Sheet1!AH193</f>
        <v>6</v>
      </c>
      <c r="BQ194">
        <f>Sheet1!AI193</f>
        <v>7</v>
      </c>
      <c r="BR194">
        <f>Sheet1!AJ193</f>
        <v>6</v>
      </c>
      <c r="BS194">
        <f>Sheet1!AK193</f>
        <v>7</v>
      </c>
      <c r="BT194">
        <f>Sheet1!AL193</f>
        <v>7</v>
      </c>
      <c r="BU194">
        <f>Sheet1!AM193</f>
        <v>7</v>
      </c>
      <c r="BV194">
        <f>Sheet1!AN193</f>
        <v>3</v>
      </c>
      <c r="BW194">
        <f>Sheet1!AO193</f>
        <v>3</v>
      </c>
      <c r="BX194">
        <f>Sheet1!AP193</f>
        <v>4</v>
      </c>
      <c r="BY194">
        <f>Sheet1!AQ193</f>
        <v>4</v>
      </c>
      <c r="BZ194">
        <f>Sheet1!AR193</f>
        <v>4</v>
      </c>
      <c r="CA194">
        <f>Sheet1!AS193</f>
        <v>4</v>
      </c>
      <c r="CB194">
        <f>Sheet1!AT193</f>
        <v>4</v>
      </c>
      <c r="CC194">
        <f>Sheet1!AU193</f>
        <v>5</v>
      </c>
      <c r="CD194">
        <f>Sheet1!AV193</f>
        <v>4</v>
      </c>
      <c r="CE194">
        <f>Sheet1!AW193</f>
        <v>5</v>
      </c>
      <c r="CF194">
        <f>Sheet1!AX193</f>
        <v>3</v>
      </c>
      <c r="CG194">
        <f>Sheet1!AY193</f>
        <v>6</v>
      </c>
      <c r="CH194">
        <f>Sheet1!AZ193</f>
        <v>5</v>
      </c>
      <c r="CI194">
        <f>Sheet1!BA193</f>
        <v>6</v>
      </c>
      <c r="CJ194">
        <f>Sheet1!BB193</f>
        <v>7</v>
      </c>
      <c r="CK194">
        <f>Sheet1!BC193</f>
        <v>5</v>
      </c>
      <c r="CL194">
        <f>Sheet1!BD193</f>
        <v>7</v>
      </c>
      <c r="CM194">
        <f>Sheet1!BE193</f>
        <v>5</v>
      </c>
      <c r="CN194">
        <f>Sheet1!BF193</f>
        <v>7</v>
      </c>
      <c r="CO194">
        <f>Sheet1!BG193</f>
        <v>7</v>
      </c>
      <c r="CP194">
        <f>Sheet1!BH193</f>
        <v>7</v>
      </c>
      <c r="CQ194">
        <f>Sheet1!BI193</f>
        <v>7</v>
      </c>
      <c r="CR194">
        <f>Sheet1!BJ193</f>
        <v>6</v>
      </c>
      <c r="CS194">
        <f>Sheet1!BK193</f>
        <v>4</v>
      </c>
      <c r="CT194">
        <f>Sheet1!BL193</f>
        <v>1</v>
      </c>
    </row>
    <row r="195" spans="1:98">
      <c r="A195">
        <f>Sheet1!A194</f>
        <v>194</v>
      </c>
      <c r="B195" t="str">
        <f>Sheet1!B194</f>
        <v>9/30/2009 12:10:46</v>
      </c>
      <c r="C195" t="str">
        <f>Sheet1!E194</f>
        <v>danzun</v>
      </c>
      <c r="D195" t="str">
        <f t="shared" si="18"/>
        <v>danzun</v>
      </c>
      <c r="E195">
        <f>Sheet1!F194</f>
        <v>22</v>
      </c>
      <c r="F195">
        <f>VLOOKUP(Sheet1!G194,Sheet3!$B$1:$C$2,2,FALSE)</f>
        <v>2</v>
      </c>
      <c r="G195">
        <f>VLOOKUP(Sheet1!H194,Sheet3!$B$52:$C$74,2,0)</f>
        <v>2</v>
      </c>
      <c r="H195">
        <f>VLOOKUP(Sheet1!I194,Sheet3!$B$5:$C$9,2,FALSE)</f>
        <v>2</v>
      </c>
      <c r="I195">
        <v>3</v>
      </c>
      <c r="K195">
        <f>Sheet1!K194</f>
        <v>3</v>
      </c>
      <c r="L195">
        <f>Sheet1!L194</f>
        <v>5</v>
      </c>
      <c r="M195" s="2" t="s">
        <v>791</v>
      </c>
      <c r="N195">
        <f>IF(ISNUMBER(SEARCH("습관적으로",Sheet1!$M194)),1,0)</f>
        <v>0</v>
      </c>
      <c r="O195">
        <f>IF(ISNUMBER(SEARCH("나에 대해 알리고 싶어서",Sheet1!$M194)),1,0)</f>
        <v>0</v>
      </c>
      <c r="P195">
        <f>IF(ISNUMBER(SEARCH("새로운 소식을 알리고 싶어서",Sheet1!$M194)),1,0)</f>
        <v>1</v>
      </c>
      <c r="Q195">
        <f>IF(ISNUMBER(SEARCH("주변 사람들과 관계 맺고 싶어서",Sheet1!$M194)),1,0)</f>
        <v>0</v>
      </c>
      <c r="R195">
        <f>IF(ISNUMBER(SEARCH("다른 사람들과 감정을 공유하고 싶어서",Sheet1!$M194)),1,0)</f>
        <v>1</v>
      </c>
      <c r="S195">
        <f>IF(ISNUMBER(SEARCH("재미있어서",Sheet1!$M194)),1,0)</f>
        <v>0</v>
      </c>
      <c r="T195">
        <f t="shared" si="17"/>
        <v>0</v>
      </c>
      <c r="V195" s="2" t="s">
        <v>780</v>
      </c>
      <c r="W195" t="s">
        <v>926</v>
      </c>
      <c r="X195">
        <f>IF(ISNUMBER(SEARCH("me2day 웹페이지",Sheet1!$N194)),1,0)</f>
        <v>1</v>
      </c>
      <c r="Y195">
        <f>IF(ISNUMBER(SEARCH("핸드폰",Sheet1!$N194)),1,0)</f>
        <v>1</v>
      </c>
      <c r="Z195">
        <f>IF(ISNUMBER(SEARCH("블로그",Sheet1!$N194)),1,0)</f>
        <v>0</v>
      </c>
      <c r="AA195">
        <f>IF(ISNUMBER(SEARCH("개인 포탈 서비스",Sheet1!$N194)),1,0)</f>
        <v>0</v>
      </c>
      <c r="AB195">
        <f>IF(ISNUMBER(SEARCH("me2day 어플리케이션",Sheet1!$N194)),1,0)</f>
        <v>0</v>
      </c>
      <c r="AC195">
        <f t="shared" ref="AC195:AC229" si="19">IF(ISBLANK(W195),0,1)</f>
        <v>1</v>
      </c>
      <c r="AD195">
        <f>IF(Sheet1!O194="있다",1,2)</f>
        <v>1</v>
      </c>
      <c r="AE195">
        <f>Sheet1!P194</f>
        <v>6</v>
      </c>
      <c r="AF195" s="2" t="s">
        <v>825</v>
      </c>
      <c r="AH195">
        <f>IF(ISNUMBER(SEARCH("주변 사람들의 소식",Sheet1!$Q194)),1,0)</f>
        <v>1</v>
      </c>
      <c r="AI195">
        <f>IF(ISNUMBER(SEARCH("관심 분야에 대한 소식",Sheet1!$Q194)),1,0)</f>
        <v>1</v>
      </c>
      <c r="AJ195">
        <f>IF(ISNUMBER(SEARCH("관심 분야는 아니지만 사회적 이슈에 대한 소식",Sheet1!$Q194)),1,0)</f>
        <v>1</v>
      </c>
      <c r="AK195">
        <f>IF(ISNUMBER(SEARCH("업무와 관련된 소식",Sheet1!$Q194)),1,0)</f>
        <v>0</v>
      </c>
      <c r="AL195">
        <f t="shared" ref="AL195:AL229" si="20">IF(ISBLANK(AG195),0,1)</f>
        <v>0</v>
      </c>
      <c r="AM195">
        <f>Sheet1!R194</f>
        <v>5</v>
      </c>
      <c r="AN195" t="s">
        <v>796</v>
      </c>
      <c r="AP195">
        <f>IF(ISNUMBER(SEARCH("오프라인에서의 친구 관계와 같다",Sheet1!$S194)),1,0)</f>
        <v>0</v>
      </c>
      <c r="AQ195">
        <f>IF(ISNUMBER(SEARCH("오프라인에서의 친구와는 다르지만 친밀감을 나누는 관계이다",Sheet1!$S194)),1,0)</f>
        <v>1</v>
      </c>
      <c r="AR195">
        <f>IF(ISNUMBER(SEARCH("새로운 정보나 글을 주고 받는 관계이다",Sheet1!$S194)),1,0)</f>
        <v>0</v>
      </c>
      <c r="AS195">
        <f>IF(ISNUMBER(SEARCH("단지 친구 신청과 수락으로 이루어진 형식적인 관계이다",Sheet1!$S194)),1,0)</f>
        <v>1</v>
      </c>
      <c r="AT195">
        <f>IF(ISNUMBER(SEARCH("아무 관계도 아니다",Sheet1!$S194)),1,0)</f>
        <v>0</v>
      </c>
      <c r="AU195">
        <f t="shared" ref="AU195:AU229" si="21">IF(ISBLANK(AO195),0,1)</f>
        <v>0</v>
      </c>
      <c r="AV195" t="s">
        <v>885</v>
      </c>
      <c r="AX195">
        <f>IF(ISNUMBER(SEARCH("미투데이 서비스 이용은 정보를 얻기 위함이다",Sheet1!$T194)),1,0)</f>
        <v>0</v>
      </c>
      <c r="AY195">
        <f>IF(ISNUMBER(SEARCH("미투데이 서비스 이용은 오락을 추구하기 위함이다",Sheet1!$T194)),1,0)</f>
        <v>1</v>
      </c>
      <c r="AZ195">
        <f>IF(ISNUMBER(SEARCH("미투데이 서비스 이용은 대인관계 형성과 확충을 위함이다",Sheet1!$T194)),1,0)</f>
        <v>1</v>
      </c>
      <c r="BA195">
        <f>IF(ISNUMBER(SEARCH("미투데이 서비스 이용은  직장(혹은 특정 그룹) 내 커뮤니케이션을 위함이다",Sheet1!$T194)),1,0)</f>
        <v>1</v>
      </c>
      <c r="BB195">
        <f t="shared" ref="BB195:BB229" si="22">IF(ISBLANK(AW195),0,1)</f>
        <v>0</v>
      </c>
      <c r="BC195">
        <f>Sheet1!U194</f>
        <v>5</v>
      </c>
      <c r="BD195">
        <f>Sheet1!V194</f>
        <v>5</v>
      </c>
      <c r="BE195">
        <f>Sheet1!W194</f>
        <v>4</v>
      </c>
      <c r="BF195">
        <f>Sheet1!X194</f>
        <v>4</v>
      </c>
      <c r="BG195">
        <f>Sheet1!Y194</f>
        <v>3</v>
      </c>
      <c r="BH195">
        <f>Sheet1!Z194</f>
        <v>6</v>
      </c>
      <c r="BI195">
        <f>Sheet1!AA194</f>
        <v>4</v>
      </c>
      <c r="BJ195">
        <f>Sheet1!AB194</f>
        <v>4</v>
      </c>
      <c r="BK195">
        <f>Sheet1!AC194</f>
        <v>4</v>
      </c>
      <c r="BL195">
        <f>Sheet1!AD194</f>
        <v>4</v>
      </c>
      <c r="BM195">
        <f>Sheet1!AE194</f>
        <v>6</v>
      </c>
      <c r="BN195">
        <f>Sheet1!AF194</f>
        <v>5</v>
      </c>
      <c r="BO195">
        <f>Sheet1!AG194</f>
        <v>6</v>
      </c>
      <c r="BP195">
        <f>Sheet1!AH194</f>
        <v>6</v>
      </c>
      <c r="BQ195">
        <f>Sheet1!AI194</f>
        <v>6</v>
      </c>
      <c r="BR195">
        <f>Sheet1!AJ194</f>
        <v>6</v>
      </c>
      <c r="BS195">
        <f>Sheet1!AK194</f>
        <v>6</v>
      </c>
      <c r="BT195">
        <f>Sheet1!AL194</f>
        <v>6</v>
      </c>
      <c r="BU195">
        <f>Sheet1!AM194</f>
        <v>7</v>
      </c>
      <c r="BV195">
        <f>Sheet1!AN194</f>
        <v>3</v>
      </c>
      <c r="BW195">
        <f>Sheet1!AO194</f>
        <v>5</v>
      </c>
      <c r="BX195">
        <f>Sheet1!AP194</f>
        <v>5</v>
      </c>
      <c r="BY195">
        <f>Sheet1!AQ194</f>
        <v>5</v>
      </c>
      <c r="BZ195">
        <f>Sheet1!AR194</f>
        <v>6</v>
      </c>
      <c r="CA195">
        <f>Sheet1!AS194</f>
        <v>6</v>
      </c>
      <c r="CB195">
        <f>Sheet1!AT194</f>
        <v>6</v>
      </c>
      <c r="CC195">
        <f>Sheet1!AU194</f>
        <v>6</v>
      </c>
      <c r="CD195">
        <f>Sheet1!AV194</f>
        <v>6</v>
      </c>
      <c r="CE195">
        <f>Sheet1!AW194</f>
        <v>6</v>
      </c>
      <c r="CF195">
        <f>Sheet1!AX194</f>
        <v>3</v>
      </c>
      <c r="CG195">
        <f>Sheet1!AY194</f>
        <v>5</v>
      </c>
      <c r="CH195">
        <f>Sheet1!AZ194</f>
        <v>3</v>
      </c>
      <c r="CI195">
        <f>Sheet1!BA194</f>
        <v>5</v>
      </c>
      <c r="CJ195">
        <f>Sheet1!BB194</f>
        <v>5</v>
      </c>
      <c r="CK195">
        <f>Sheet1!BC194</f>
        <v>4</v>
      </c>
      <c r="CL195">
        <f>Sheet1!BD194</f>
        <v>4</v>
      </c>
      <c r="CM195">
        <f>Sheet1!BE194</f>
        <v>4</v>
      </c>
      <c r="CN195">
        <f>Sheet1!BF194</f>
        <v>5</v>
      </c>
      <c r="CO195">
        <f>Sheet1!BG194</f>
        <v>7</v>
      </c>
      <c r="CP195">
        <f>Sheet1!BH194</f>
        <v>6</v>
      </c>
      <c r="CQ195">
        <f>Sheet1!BI194</f>
        <v>6</v>
      </c>
      <c r="CR195">
        <f>Sheet1!BJ194</f>
        <v>5</v>
      </c>
      <c r="CS195">
        <f>Sheet1!BK194</f>
        <v>2</v>
      </c>
      <c r="CT195">
        <f>Sheet1!BL194</f>
        <v>2</v>
      </c>
    </row>
    <row r="196" spans="1:98">
      <c r="A196">
        <f>Sheet1!A195</f>
        <v>195</v>
      </c>
      <c r="B196" t="str">
        <f>Sheet1!B195</f>
        <v>9/30/2009 12:22:04</v>
      </c>
      <c r="C196" t="str">
        <f>Sheet1!E195</f>
        <v>reinia</v>
      </c>
      <c r="D196" t="str">
        <f t="shared" si="18"/>
        <v>reinia</v>
      </c>
      <c r="E196">
        <f>Sheet1!F195</f>
        <v>22</v>
      </c>
      <c r="F196">
        <f>VLOOKUP(Sheet1!G195,Sheet3!$B$1:$C$2,2,FALSE)</f>
        <v>1</v>
      </c>
      <c r="G196">
        <f>VLOOKUP(Sheet1!H195,Sheet3!$B$52:$C$74,2,0)</f>
        <v>2</v>
      </c>
      <c r="H196">
        <f>VLOOKUP(Sheet1!I195,Sheet3!$B$5:$C$9,2,FALSE)</f>
        <v>3</v>
      </c>
      <c r="I196">
        <v>4</v>
      </c>
      <c r="K196">
        <f>Sheet1!K195</f>
        <v>4</v>
      </c>
      <c r="L196">
        <f>Sheet1!L195</f>
        <v>15</v>
      </c>
      <c r="M196" s="2" t="s">
        <v>783</v>
      </c>
      <c r="N196">
        <f>IF(ISNUMBER(SEARCH("습관적으로",Sheet1!$M195)),1,0)</f>
        <v>0</v>
      </c>
      <c r="O196">
        <f>IF(ISNUMBER(SEARCH("나에 대해 알리고 싶어서",Sheet1!$M195)),1,0)</f>
        <v>0</v>
      </c>
      <c r="P196">
        <f>IF(ISNUMBER(SEARCH("새로운 소식을 알리고 싶어서",Sheet1!$M195)),1,0)</f>
        <v>0</v>
      </c>
      <c r="Q196">
        <f>IF(ISNUMBER(SEARCH("주변 사람들과 관계 맺고 싶어서",Sheet1!$M195)),1,0)</f>
        <v>1</v>
      </c>
      <c r="R196">
        <f>IF(ISNUMBER(SEARCH("다른 사람들과 감정을 공유하고 싶어서",Sheet1!$M195)),1,0)</f>
        <v>1</v>
      </c>
      <c r="S196">
        <f>IF(ISNUMBER(SEARCH("재미있어서",Sheet1!$M195)),1,0)</f>
        <v>1</v>
      </c>
      <c r="T196">
        <f t="shared" si="17"/>
        <v>0</v>
      </c>
      <c r="V196" s="2" t="s">
        <v>877</v>
      </c>
      <c r="X196">
        <f>IF(ISNUMBER(SEARCH("me2day 웹페이지",Sheet1!$N195)),1,0)</f>
        <v>1</v>
      </c>
      <c r="Y196">
        <f>IF(ISNUMBER(SEARCH("핸드폰",Sheet1!$N195)),1,0)</f>
        <v>1</v>
      </c>
      <c r="Z196">
        <f>IF(ISNUMBER(SEARCH("블로그",Sheet1!$N195)),1,0)</f>
        <v>0</v>
      </c>
      <c r="AA196">
        <f>IF(ISNUMBER(SEARCH("개인 포탈 서비스",Sheet1!$N195)),1,0)</f>
        <v>0</v>
      </c>
      <c r="AB196">
        <f>IF(ISNUMBER(SEARCH("me2day 어플리케이션",Sheet1!$N195)),1,0)</f>
        <v>0</v>
      </c>
      <c r="AC196">
        <f t="shared" si="19"/>
        <v>0</v>
      </c>
      <c r="AD196">
        <f>IF(Sheet1!O195="있다",1,2)</f>
        <v>1</v>
      </c>
      <c r="AE196">
        <f>Sheet1!P195</f>
        <v>5</v>
      </c>
      <c r="AF196" s="2" t="s">
        <v>880</v>
      </c>
      <c r="AH196">
        <f>IF(ISNUMBER(SEARCH("주변 사람들의 소식",Sheet1!$Q195)),1,0)</f>
        <v>1</v>
      </c>
      <c r="AI196">
        <f>IF(ISNUMBER(SEARCH("관심 분야에 대한 소식",Sheet1!$Q195)),1,0)</f>
        <v>1</v>
      </c>
      <c r="AJ196">
        <f>IF(ISNUMBER(SEARCH("관심 분야는 아니지만 사회적 이슈에 대한 소식",Sheet1!$Q195)),1,0)</f>
        <v>0</v>
      </c>
      <c r="AK196">
        <f>IF(ISNUMBER(SEARCH("업무와 관련된 소식",Sheet1!$Q195)),1,0)</f>
        <v>1</v>
      </c>
      <c r="AL196">
        <f t="shared" si="20"/>
        <v>0</v>
      </c>
      <c r="AM196">
        <f>Sheet1!R195</f>
        <v>5</v>
      </c>
      <c r="AN196" t="s">
        <v>876</v>
      </c>
      <c r="AP196">
        <f>IF(ISNUMBER(SEARCH("오프라인에서의 친구 관계와 같다",Sheet1!$S195)),1,0)</f>
        <v>0</v>
      </c>
      <c r="AQ196">
        <f>IF(ISNUMBER(SEARCH("오프라인에서의 친구와는 다르지만 친밀감을 나누는 관계이다",Sheet1!$S195)),1,0)</f>
        <v>1</v>
      </c>
      <c r="AR196">
        <f>IF(ISNUMBER(SEARCH("새로운 정보나 글을 주고 받는 관계이다",Sheet1!$S195)),1,0)</f>
        <v>1</v>
      </c>
      <c r="AS196">
        <f>IF(ISNUMBER(SEARCH("단지 친구 신청과 수락으로 이루어진 형식적인 관계이다",Sheet1!$S195)),1,0)</f>
        <v>0</v>
      </c>
      <c r="AT196">
        <f>IF(ISNUMBER(SEARCH("아무 관계도 아니다",Sheet1!$S195)),1,0)</f>
        <v>0</v>
      </c>
      <c r="AU196">
        <f t="shared" si="21"/>
        <v>0</v>
      </c>
      <c r="AV196" t="s">
        <v>876</v>
      </c>
      <c r="AX196">
        <f>IF(ISNUMBER(SEARCH("미투데이 서비스 이용은 정보를 얻기 위함이다",Sheet1!$T195)),1,0)</f>
        <v>0</v>
      </c>
      <c r="AY196">
        <f>IF(ISNUMBER(SEARCH("미투데이 서비스 이용은 오락을 추구하기 위함이다",Sheet1!$T195)),1,0)</f>
        <v>1</v>
      </c>
      <c r="AZ196">
        <f>IF(ISNUMBER(SEARCH("미투데이 서비스 이용은 대인관계 형성과 확충을 위함이다",Sheet1!$T195)),1,0)</f>
        <v>1</v>
      </c>
      <c r="BA196">
        <f>IF(ISNUMBER(SEARCH("미투데이 서비스 이용은  직장(혹은 특정 그룹) 내 커뮤니케이션을 위함이다",Sheet1!$T195)),1,0)</f>
        <v>0</v>
      </c>
      <c r="BB196">
        <f t="shared" si="22"/>
        <v>0</v>
      </c>
      <c r="BC196">
        <f>Sheet1!U195</f>
        <v>4</v>
      </c>
      <c r="BD196">
        <f>Sheet1!V195</f>
        <v>2</v>
      </c>
      <c r="BE196">
        <f>Sheet1!W195</f>
        <v>4</v>
      </c>
      <c r="BF196">
        <f>Sheet1!X195</f>
        <v>6</v>
      </c>
      <c r="BG196">
        <f>Sheet1!Y195</f>
        <v>4</v>
      </c>
      <c r="BH196">
        <f>Sheet1!Z195</f>
        <v>3</v>
      </c>
      <c r="BI196">
        <f>Sheet1!AA195</f>
        <v>2</v>
      </c>
      <c r="BJ196">
        <f>Sheet1!AB195</f>
        <v>6</v>
      </c>
      <c r="BK196">
        <f>Sheet1!AC195</f>
        <v>5</v>
      </c>
      <c r="BL196">
        <f>Sheet1!AD195</f>
        <v>4</v>
      </c>
      <c r="BM196">
        <f>Sheet1!AE195</f>
        <v>3</v>
      </c>
      <c r="BN196">
        <f>Sheet1!AF195</f>
        <v>4</v>
      </c>
      <c r="BO196">
        <f>Sheet1!AG195</f>
        <v>2</v>
      </c>
      <c r="BP196">
        <f>Sheet1!AH195</f>
        <v>6</v>
      </c>
      <c r="BQ196">
        <f>Sheet1!AI195</f>
        <v>5</v>
      </c>
      <c r="BR196">
        <f>Sheet1!AJ195</f>
        <v>5</v>
      </c>
      <c r="BS196">
        <f>Sheet1!AK195</f>
        <v>7</v>
      </c>
      <c r="BT196">
        <f>Sheet1!AL195</f>
        <v>6</v>
      </c>
      <c r="BU196">
        <f>Sheet1!AM195</f>
        <v>4</v>
      </c>
      <c r="BV196">
        <f>Sheet1!AN195</f>
        <v>3</v>
      </c>
      <c r="BW196">
        <f>Sheet1!AO195</f>
        <v>5</v>
      </c>
      <c r="BX196">
        <f>Sheet1!AP195</f>
        <v>5</v>
      </c>
      <c r="BY196">
        <f>Sheet1!AQ195</f>
        <v>4</v>
      </c>
      <c r="BZ196">
        <f>Sheet1!AR195</f>
        <v>4</v>
      </c>
      <c r="CA196">
        <f>Sheet1!AS195</f>
        <v>5</v>
      </c>
      <c r="CB196">
        <f>Sheet1!AT195</f>
        <v>5</v>
      </c>
      <c r="CC196">
        <f>Sheet1!AU195</f>
        <v>6</v>
      </c>
      <c r="CD196">
        <f>Sheet1!AV195</f>
        <v>6</v>
      </c>
      <c r="CE196">
        <f>Sheet1!AW195</f>
        <v>5</v>
      </c>
      <c r="CF196">
        <f>Sheet1!AX195</f>
        <v>5</v>
      </c>
      <c r="CG196">
        <f>Sheet1!AY195</f>
        <v>4</v>
      </c>
      <c r="CH196">
        <f>Sheet1!AZ195</f>
        <v>5</v>
      </c>
      <c r="CI196">
        <f>Sheet1!BA195</f>
        <v>3</v>
      </c>
      <c r="CJ196">
        <f>Sheet1!BB195</f>
        <v>6</v>
      </c>
      <c r="CK196">
        <f>Sheet1!BC195</f>
        <v>3</v>
      </c>
      <c r="CL196">
        <f>Sheet1!BD195</f>
        <v>6</v>
      </c>
      <c r="CM196">
        <f>Sheet1!BE195</f>
        <v>4</v>
      </c>
      <c r="CN196">
        <f>Sheet1!BF195</f>
        <v>2</v>
      </c>
      <c r="CO196">
        <f>Sheet1!BG195</f>
        <v>5</v>
      </c>
      <c r="CP196">
        <f>Sheet1!BH195</f>
        <v>6</v>
      </c>
      <c r="CQ196">
        <f>Sheet1!BI195</f>
        <v>6</v>
      </c>
      <c r="CR196">
        <f>Sheet1!BJ195</f>
        <v>6</v>
      </c>
      <c r="CS196">
        <f>Sheet1!BK195</f>
        <v>4</v>
      </c>
      <c r="CT196">
        <f>Sheet1!BL195</f>
        <v>3</v>
      </c>
    </row>
    <row r="197" spans="1:98">
      <c r="A197">
        <f>Sheet1!A196</f>
        <v>196</v>
      </c>
      <c r="B197" t="str">
        <f>Sheet1!B196</f>
        <v>9/30/2009 12:23:01</v>
      </c>
      <c r="C197" t="str">
        <f>Sheet1!E196</f>
        <v>hyom</v>
      </c>
      <c r="D197" t="str">
        <f t="shared" si="18"/>
        <v>hyom</v>
      </c>
      <c r="E197">
        <f>Sheet1!F196</f>
        <v>26</v>
      </c>
      <c r="F197">
        <f>VLOOKUP(Sheet1!G196,Sheet3!$B$1:$C$2,2,FALSE)</f>
        <v>2</v>
      </c>
      <c r="G197">
        <f>VLOOKUP(Sheet1!H196,Sheet3!$B$52:$C$74,2,0)</f>
        <v>6</v>
      </c>
      <c r="H197">
        <f>VLOOKUP(Sheet1!I196,Sheet3!$B$5:$C$9,2,FALSE)</f>
        <v>5</v>
      </c>
      <c r="I197">
        <v>1</v>
      </c>
      <c r="K197">
        <f>Sheet1!K196</f>
        <v>2</v>
      </c>
      <c r="L197">
        <f>Sheet1!L196</f>
        <v>5</v>
      </c>
      <c r="M197" s="2">
        <v>1</v>
      </c>
      <c r="N197">
        <f>IF(ISNUMBER(SEARCH("습관적으로",Sheet1!$M196)),1,0)</f>
        <v>1</v>
      </c>
      <c r="O197">
        <f>IF(ISNUMBER(SEARCH("나에 대해 알리고 싶어서",Sheet1!$M196)),1,0)</f>
        <v>0</v>
      </c>
      <c r="P197">
        <f>IF(ISNUMBER(SEARCH("새로운 소식을 알리고 싶어서",Sheet1!$M196)),1,0)</f>
        <v>0</v>
      </c>
      <c r="Q197">
        <f>IF(ISNUMBER(SEARCH("주변 사람들과 관계 맺고 싶어서",Sheet1!$M196)),1,0)</f>
        <v>0</v>
      </c>
      <c r="R197">
        <f>IF(ISNUMBER(SEARCH("다른 사람들과 감정을 공유하고 싶어서",Sheet1!$M196)),1,0)</f>
        <v>0</v>
      </c>
      <c r="S197">
        <f>IF(ISNUMBER(SEARCH("재미있어서",Sheet1!$M196)),1,0)</f>
        <v>0</v>
      </c>
      <c r="T197">
        <f t="shared" si="17"/>
        <v>0</v>
      </c>
      <c r="V197" s="2" t="s">
        <v>877</v>
      </c>
      <c r="X197">
        <f>IF(ISNUMBER(SEARCH("me2day 웹페이지",Sheet1!$N196)),1,0)</f>
        <v>1</v>
      </c>
      <c r="Y197">
        <f>IF(ISNUMBER(SEARCH("핸드폰",Sheet1!$N196)),1,0)</f>
        <v>1</v>
      </c>
      <c r="Z197">
        <f>IF(ISNUMBER(SEARCH("블로그",Sheet1!$N196)),1,0)</f>
        <v>0</v>
      </c>
      <c r="AA197">
        <f>IF(ISNUMBER(SEARCH("개인 포탈 서비스",Sheet1!$N196)),1,0)</f>
        <v>0</v>
      </c>
      <c r="AB197">
        <f>IF(ISNUMBER(SEARCH("me2day 어플리케이션",Sheet1!$N196)),1,0)</f>
        <v>0</v>
      </c>
      <c r="AC197">
        <f t="shared" si="19"/>
        <v>0</v>
      </c>
      <c r="AD197">
        <f>IF(Sheet1!O196="있다",1,2)</f>
        <v>1</v>
      </c>
      <c r="AE197">
        <f>Sheet1!P196</f>
        <v>6</v>
      </c>
      <c r="AF197" s="2">
        <v>2</v>
      </c>
      <c r="AH197">
        <f>IF(ISNUMBER(SEARCH("주변 사람들의 소식",Sheet1!$Q196)),1,0)</f>
        <v>0</v>
      </c>
      <c r="AI197">
        <f>IF(ISNUMBER(SEARCH("관심 분야에 대한 소식",Sheet1!$Q196)),1,0)</f>
        <v>1</v>
      </c>
      <c r="AJ197">
        <f>IF(ISNUMBER(SEARCH("관심 분야는 아니지만 사회적 이슈에 대한 소식",Sheet1!$Q196)),1,0)</f>
        <v>0</v>
      </c>
      <c r="AK197">
        <f>IF(ISNUMBER(SEARCH("업무와 관련된 소식",Sheet1!$Q196)),1,0)</f>
        <v>0</v>
      </c>
      <c r="AL197">
        <f t="shared" si="20"/>
        <v>0</v>
      </c>
      <c r="AM197">
        <f>Sheet1!R196</f>
        <v>5</v>
      </c>
      <c r="AN197">
        <v>2</v>
      </c>
      <c r="AP197">
        <f>IF(ISNUMBER(SEARCH("오프라인에서의 친구 관계와 같다",Sheet1!$S196)),1,0)</f>
        <v>0</v>
      </c>
      <c r="AQ197">
        <f>IF(ISNUMBER(SEARCH("오프라인에서의 친구와는 다르지만 친밀감을 나누는 관계이다",Sheet1!$S196)),1,0)</f>
        <v>1</v>
      </c>
      <c r="AR197">
        <f>IF(ISNUMBER(SEARCH("새로운 정보나 글을 주고 받는 관계이다",Sheet1!$S196)),1,0)</f>
        <v>0</v>
      </c>
      <c r="AS197">
        <f>IF(ISNUMBER(SEARCH("단지 친구 신청과 수락으로 이루어진 형식적인 관계이다",Sheet1!$S196)),1,0)</f>
        <v>0</v>
      </c>
      <c r="AT197">
        <f>IF(ISNUMBER(SEARCH("아무 관계도 아니다",Sheet1!$S196)),1,0)</f>
        <v>0</v>
      </c>
      <c r="AU197">
        <f t="shared" si="21"/>
        <v>0</v>
      </c>
      <c r="AV197">
        <v>3</v>
      </c>
      <c r="AX197">
        <f>IF(ISNUMBER(SEARCH("미투데이 서비스 이용은 정보를 얻기 위함이다",Sheet1!$T196)),1,0)</f>
        <v>0</v>
      </c>
      <c r="AY197">
        <f>IF(ISNUMBER(SEARCH("미투데이 서비스 이용은 오락을 추구하기 위함이다",Sheet1!$T196)),1,0)</f>
        <v>0</v>
      </c>
      <c r="AZ197">
        <f>IF(ISNUMBER(SEARCH("미투데이 서비스 이용은 대인관계 형성과 확충을 위함이다",Sheet1!$T196)),1,0)</f>
        <v>1</v>
      </c>
      <c r="BA197">
        <f>IF(ISNUMBER(SEARCH("미투데이 서비스 이용은  직장(혹은 특정 그룹) 내 커뮤니케이션을 위함이다",Sheet1!$T196)),1,0)</f>
        <v>0</v>
      </c>
      <c r="BB197">
        <f t="shared" si="22"/>
        <v>0</v>
      </c>
      <c r="BC197">
        <f>Sheet1!U196</f>
        <v>2</v>
      </c>
      <c r="BD197">
        <f>Sheet1!V196</f>
        <v>4</v>
      </c>
      <c r="BE197">
        <f>Sheet1!W196</f>
        <v>3</v>
      </c>
      <c r="BF197">
        <f>Sheet1!X196</f>
        <v>4</v>
      </c>
      <c r="BG197">
        <f>Sheet1!Y196</f>
        <v>4</v>
      </c>
      <c r="BH197">
        <f>Sheet1!Z196</f>
        <v>6</v>
      </c>
      <c r="BI197">
        <f>Sheet1!AA196</f>
        <v>5</v>
      </c>
      <c r="BJ197">
        <f>Sheet1!AB196</f>
        <v>5</v>
      </c>
      <c r="BK197">
        <f>Sheet1!AC196</f>
        <v>2</v>
      </c>
      <c r="BL197">
        <f>Sheet1!AD196</f>
        <v>4</v>
      </c>
      <c r="BM197">
        <f>Sheet1!AE196</f>
        <v>5</v>
      </c>
      <c r="BN197">
        <f>Sheet1!AF196</f>
        <v>6</v>
      </c>
      <c r="BO197">
        <f>Sheet1!AG196</f>
        <v>5</v>
      </c>
      <c r="BP197">
        <f>Sheet1!AH196</f>
        <v>5</v>
      </c>
      <c r="BQ197">
        <f>Sheet1!AI196</f>
        <v>7</v>
      </c>
      <c r="BR197">
        <f>Sheet1!AJ196</f>
        <v>6</v>
      </c>
      <c r="BS197">
        <f>Sheet1!AK196</f>
        <v>7</v>
      </c>
      <c r="BT197">
        <f>Sheet1!AL196</f>
        <v>6</v>
      </c>
      <c r="BU197">
        <f>Sheet1!AM196</f>
        <v>7</v>
      </c>
      <c r="BV197">
        <f>Sheet1!AN196</f>
        <v>4</v>
      </c>
      <c r="BW197">
        <f>Sheet1!AO196</f>
        <v>6</v>
      </c>
      <c r="BX197">
        <f>Sheet1!AP196</f>
        <v>7</v>
      </c>
      <c r="BY197">
        <f>Sheet1!AQ196</f>
        <v>7</v>
      </c>
      <c r="BZ197">
        <f>Sheet1!AR196</f>
        <v>5</v>
      </c>
      <c r="CA197">
        <f>Sheet1!AS196</f>
        <v>5</v>
      </c>
      <c r="CB197">
        <f>Sheet1!AT196</f>
        <v>6</v>
      </c>
      <c r="CC197">
        <f>Sheet1!AU196</f>
        <v>2</v>
      </c>
      <c r="CD197">
        <f>Sheet1!AV196</f>
        <v>7</v>
      </c>
      <c r="CE197">
        <f>Sheet1!AW196</f>
        <v>7</v>
      </c>
      <c r="CF197">
        <f>Sheet1!AX196</f>
        <v>5</v>
      </c>
      <c r="CG197">
        <f>Sheet1!AY196</f>
        <v>4</v>
      </c>
      <c r="CH197">
        <f>Sheet1!AZ196</f>
        <v>5</v>
      </c>
      <c r="CI197">
        <f>Sheet1!BA196</f>
        <v>4</v>
      </c>
      <c r="CJ197">
        <f>Sheet1!BB196</f>
        <v>7</v>
      </c>
      <c r="CK197">
        <f>Sheet1!BC196</f>
        <v>4</v>
      </c>
      <c r="CL197">
        <f>Sheet1!BD196</f>
        <v>5</v>
      </c>
      <c r="CM197">
        <f>Sheet1!BE196</f>
        <v>4</v>
      </c>
      <c r="CN197">
        <f>Sheet1!BF196</f>
        <v>4</v>
      </c>
      <c r="CO197">
        <f>Sheet1!BG196</f>
        <v>7</v>
      </c>
      <c r="CP197">
        <f>Sheet1!BH196</f>
        <v>6</v>
      </c>
      <c r="CQ197">
        <f>Sheet1!BI196</f>
        <v>7</v>
      </c>
      <c r="CR197">
        <f>Sheet1!BJ196</f>
        <v>7</v>
      </c>
      <c r="CS197">
        <f>Sheet1!BK196</f>
        <v>2</v>
      </c>
      <c r="CT197">
        <f>Sheet1!BL196</f>
        <v>4</v>
      </c>
    </row>
    <row r="198" spans="1:98">
      <c r="A198">
        <f>Sheet1!A197</f>
        <v>197</v>
      </c>
      <c r="B198" t="str">
        <f>Sheet1!B197</f>
        <v>9/30/2009 12:23:22</v>
      </c>
      <c r="C198" t="str">
        <f>Sheet1!E197</f>
        <v>icarus23</v>
      </c>
      <c r="D198" t="str">
        <f t="shared" si="18"/>
        <v>icarus23</v>
      </c>
      <c r="E198">
        <f>Sheet1!F197</f>
        <v>23</v>
      </c>
      <c r="F198">
        <f>VLOOKUP(Sheet1!G197,Sheet3!$B$1:$C$2,2,FALSE)</f>
        <v>2</v>
      </c>
      <c r="G198">
        <f>VLOOKUP(Sheet1!H197,Sheet3!$B$52:$C$74,2,0)</f>
        <v>2</v>
      </c>
      <c r="H198">
        <f>VLOOKUP(Sheet1!I197,Sheet3!$B$5:$C$9,2,FALSE)</f>
        <v>1</v>
      </c>
      <c r="I198">
        <v>3</v>
      </c>
      <c r="K198">
        <f>Sheet1!K197</f>
        <v>1</v>
      </c>
      <c r="L198">
        <f>Sheet1!L197</f>
        <v>3</v>
      </c>
      <c r="M198" s="2">
        <v>1</v>
      </c>
      <c r="N198">
        <f>IF(ISNUMBER(SEARCH("습관적으로",Sheet1!$M197)),1,0)</f>
        <v>1</v>
      </c>
      <c r="O198">
        <f>IF(ISNUMBER(SEARCH("나에 대해 알리고 싶어서",Sheet1!$M197)),1,0)</f>
        <v>0</v>
      </c>
      <c r="P198">
        <f>IF(ISNUMBER(SEARCH("새로운 소식을 알리고 싶어서",Sheet1!$M197)),1,0)</f>
        <v>0</v>
      </c>
      <c r="Q198">
        <f>IF(ISNUMBER(SEARCH("주변 사람들과 관계 맺고 싶어서",Sheet1!$M197)),1,0)</f>
        <v>0</v>
      </c>
      <c r="R198">
        <f>IF(ISNUMBER(SEARCH("다른 사람들과 감정을 공유하고 싶어서",Sheet1!$M197)),1,0)</f>
        <v>0</v>
      </c>
      <c r="S198">
        <f>IF(ISNUMBER(SEARCH("재미있어서",Sheet1!$M197)),1,0)</f>
        <v>0</v>
      </c>
      <c r="T198">
        <f t="shared" si="17"/>
        <v>0</v>
      </c>
      <c r="V198" s="2">
        <v>1</v>
      </c>
      <c r="X198">
        <f>IF(ISNUMBER(SEARCH("me2day 웹페이지",Sheet1!$N197)),1,0)</f>
        <v>1</v>
      </c>
      <c r="Y198">
        <f>IF(ISNUMBER(SEARCH("핸드폰",Sheet1!$N197)),1,0)</f>
        <v>0</v>
      </c>
      <c r="Z198">
        <f>IF(ISNUMBER(SEARCH("블로그",Sheet1!$N197)),1,0)</f>
        <v>0</v>
      </c>
      <c r="AA198">
        <f>IF(ISNUMBER(SEARCH("개인 포탈 서비스",Sheet1!$N197)),1,0)</f>
        <v>0</v>
      </c>
      <c r="AB198">
        <f>IF(ISNUMBER(SEARCH("me2day 어플리케이션",Sheet1!$N197)),1,0)</f>
        <v>0</v>
      </c>
      <c r="AC198">
        <f t="shared" si="19"/>
        <v>0</v>
      </c>
      <c r="AD198">
        <f>IF(Sheet1!O197="있다",1,2)</f>
        <v>1</v>
      </c>
      <c r="AE198">
        <f>Sheet1!P197</f>
        <v>3</v>
      </c>
      <c r="AF198" s="2">
        <v>1</v>
      </c>
      <c r="AH198">
        <f>IF(ISNUMBER(SEARCH("주변 사람들의 소식",Sheet1!$Q197)),1,0)</f>
        <v>1</v>
      </c>
      <c r="AI198">
        <f>IF(ISNUMBER(SEARCH("관심 분야에 대한 소식",Sheet1!$Q197)),1,0)</f>
        <v>0</v>
      </c>
      <c r="AJ198">
        <f>IF(ISNUMBER(SEARCH("관심 분야는 아니지만 사회적 이슈에 대한 소식",Sheet1!$Q197)),1,0)</f>
        <v>0</v>
      </c>
      <c r="AK198">
        <f>IF(ISNUMBER(SEARCH("업무와 관련된 소식",Sheet1!$Q197)),1,0)</f>
        <v>0</v>
      </c>
      <c r="AL198">
        <f t="shared" si="20"/>
        <v>0</v>
      </c>
      <c r="AM198">
        <f>Sheet1!R197</f>
        <v>4</v>
      </c>
      <c r="AN198">
        <v>2</v>
      </c>
      <c r="AP198">
        <f>IF(ISNUMBER(SEARCH("오프라인에서의 친구 관계와 같다",Sheet1!$S197)),1,0)</f>
        <v>0</v>
      </c>
      <c r="AQ198">
        <f>IF(ISNUMBER(SEARCH("오프라인에서의 친구와는 다르지만 친밀감을 나누는 관계이다",Sheet1!$S197)),1,0)</f>
        <v>1</v>
      </c>
      <c r="AR198">
        <f>IF(ISNUMBER(SEARCH("새로운 정보나 글을 주고 받는 관계이다",Sheet1!$S197)),1,0)</f>
        <v>0</v>
      </c>
      <c r="AS198">
        <f>IF(ISNUMBER(SEARCH("단지 친구 신청과 수락으로 이루어진 형식적인 관계이다",Sheet1!$S197)),1,0)</f>
        <v>0</v>
      </c>
      <c r="AT198">
        <f>IF(ISNUMBER(SEARCH("아무 관계도 아니다",Sheet1!$S197)),1,0)</f>
        <v>0</v>
      </c>
      <c r="AU198">
        <f t="shared" si="21"/>
        <v>0</v>
      </c>
      <c r="AV198">
        <v>3</v>
      </c>
      <c r="AX198">
        <f>IF(ISNUMBER(SEARCH("미투데이 서비스 이용은 정보를 얻기 위함이다",Sheet1!$T197)),1,0)</f>
        <v>0</v>
      </c>
      <c r="AY198">
        <f>IF(ISNUMBER(SEARCH("미투데이 서비스 이용은 오락을 추구하기 위함이다",Sheet1!$T197)),1,0)</f>
        <v>0</v>
      </c>
      <c r="AZ198">
        <f>IF(ISNUMBER(SEARCH("미투데이 서비스 이용은 대인관계 형성과 확충을 위함이다",Sheet1!$T197)),1,0)</f>
        <v>1</v>
      </c>
      <c r="BA198">
        <f>IF(ISNUMBER(SEARCH("미투데이 서비스 이용은  직장(혹은 특정 그룹) 내 커뮤니케이션을 위함이다",Sheet1!$T197)),1,0)</f>
        <v>0</v>
      </c>
      <c r="BB198">
        <f t="shared" si="22"/>
        <v>0</v>
      </c>
      <c r="BC198">
        <f>Sheet1!U197</f>
        <v>5</v>
      </c>
      <c r="BD198">
        <f>Sheet1!V197</f>
        <v>5</v>
      </c>
      <c r="BE198">
        <f>Sheet1!W197</f>
        <v>5</v>
      </c>
      <c r="BF198">
        <f>Sheet1!X197</f>
        <v>6</v>
      </c>
      <c r="BG198">
        <f>Sheet1!Y197</f>
        <v>4</v>
      </c>
      <c r="BH198">
        <f>Sheet1!Z197</f>
        <v>5</v>
      </c>
      <c r="BI198">
        <f>Sheet1!AA197</f>
        <v>2</v>
      </c>
      <c r="BJ198">
        <f>Sheet1!AB197</f>
        <v>4</v>
      </c>
      <c r="BK198">
        <f>Sheet1!AC197</f>
        <v>6</v>
      </c>
      <c r="BL198">
        <f>Sheet1!AD197</f>
        <v>4</v>
      </c>
      <c r="BM198">
        <f>Sheet1!AE197</f>
        <v>4</v>
      </c>
      <c r="BN198">
        <f>Sheet1!AF197</f>
        <v>4</v>
      </c>
      <c r="BO198">
        <f>Sheet1!AG197</f>
        <v>4</v>
      </c>
      <c r="BP198">
        <f>Sheet1!AH197</f>
        <v>4</v>
      </c>
      <c r="BQ198">
        <f>Sheet1!AI197</f>
        <v>6</v>
      </c>
      <c r="BR198">
        <f>Sheet1!AJ197</f>
        <v>6</v>
      </c>
      <c r="BS198">
        <f>Sheet1!AK197</f>
        <v>6</v>
      </c>
      <c r="BT198">
        <f>Sheet1!AL197</f>
        <v>6</v>
      </c>
      <c r="BU198">
        <f>Sheet1!AM197</f>
        <v>6</v>
      </c>
      <c r="BV198">
        <f>Sheet1!AN197</f>
        <v>2</v>
      </c>
      <c r="BW198">
        <f>Sheet1!AO197</f>
        <v>4</v>
      </c>
      <c r="BX198">
        <f>Sheet1!AP197</f>
        <v>4</v>
      </c>
      <c r="BY198">
        <f>Sheet1!AQ197</f>
        <v>4</v>
      </c>
      <c r="BZ198">
        <f>Sheet1!AR197</f>
        <v>6</v>
      </c>
      <c r="CA198">
        <f>Sheet1!AS197</f>
        <v>6</v>
      </c>
      <c r="CB198">
        <f>Sheet1!AT197</f>
        <v>6</v>
      </c>
      <c r="CC198">
        <f>Sheet1!AU197</f>
        <v>2</v>
      </c>
      <c r="CD198">
        <f>Sheet1!AV197</f>
        <v>4</v>
      </c>
      <c r="CE198">
        <f>Sheet1!AW197</f>
        <v>4</v>
      </c>
      <c r="CF198">
        <f>Sheet1!AX197</f>
        <v>1</v>
      </c>
      <c r="CG198">
        <f>Sheet1!AY197</f>
        <v>6</v>
      </c>
      <c r="CH198">
        <f>Sheet1!AZ197</f>
        <v>2</v>
      </c>
      <c r="CI198">
        <f>Sheet1!BA197</f>
        <v>6</v>
      </c>
      <c r="CJ198">
        <f>Sheet1!BB197</f>
        <v>6</v>
      </c>
      <c r="CK198">
        <f>Sheet1!BC197</f>
        <v>6</v>
      </c>
      <c r="CL198">
        <f>Sheet1!BD197</f>
        <v>6</v>
      </c>
      <c r="CM198">
        <f>Sheet1!BE197</f>
        <v>6</v>
      </c>
      <c r="CN198">
        <f>Sheet1!BF197</f>
        <v>6</v>
      </c>
      <c r="CO198">
        <f>Sheet1!BG197</f>
        <v>5</v>
      </c>
      <c r="CP198">
        <f>Sheet1!BH197</f>
        <v>6</v>
      </c>
      <c r="CQ198">
        <f>Sheet1!BI197</f>
        <v>6</v>
      </c>
      <c r="CR198">
        <f>Sheet1!BJ197</f>
        <v>6</v>
      </c>
      <c r="CS198">
        <f>Sheet1!BK197</f>
        <v>6</v>
      </c>
      <c r="CT198">
        <f>Sheet1!BL197</f>
        <v>2</v>
      </c>
    </row>
    <row r="199" spans="1:98">
      <c r="A199">
        <f>Sheet1!A198</f>
        <v>198</v>
      </c>
      <c r="B199" t="str">
        <f>Sheet1!B198</f>
        <v>9/30/2009 12:26:26</v>
      </c>
      <c r="C199" t="str">
        <f>Sheet1!E198</f>
        <v>roi1379</v>
      </c>
      <c r="D199" t="str">
        <f t="shared" si="18"/>
        <v>roi1379</v>
      </c>
      <c r="E199">
        <f>Sheet1!F198</f>
        <v>32</v>
      </c>
      <c r="F199">
        <f>VLOOKUP(Sheet1!G198,Sheet3!$B$1:$C$2,2,FALSE)</f>
        <v>1</v>
      </c>
      <c r="G199">
        <f>VLOOKUP(Sheet1!H198,Sheet3!$B$52:$C$74,2,0)</f>
        <v>6</v>
      </c>
      <c r="H199">
        <f>VLOOKUP(Sheet1!I198,Sheet3!$B$5:$C$9,2,FALSE)</f>
        <v>2</v>
      </c>
      <c r="I199">
        <v>1</v>
      </c>
      <c r="K199">
        <f>Sheet1!K198</f>
        <v>4</v>
      </c>
      <c r="L199">
        <f>Sheet1!L198</f>
        <v>40</v>
      </c>
      <c r="M199" s="2">
        <v>2</v>
      </c>
      <c r="N199">
        <f>IF(ISNUMBER(SEARCH("습관적으로",Sheet1!$M198)),1,0)</f>
        <v>0</v>
      </c>
      <c r="O199">
        <f>IF(ISNUMBER(SEARCH("나에 대해 알리고 싶어서",Sheet1!$M198)),1,0)</f>
        <v>1</v>
      </c>
      <c r="P199">
        <f>IF(ISNUMBER(SEARCH("새로운 소식을 알리고 싶어서",Sheet1!$M198)),1,0)</f>
        <v>0</v>
      </c>
      <c r="Q199">
        <f>IF(ISNUMBER(SEARCH("주변 사람들과 관계 맺고 싶어서",Sheet1!$M198)),1,0)</f>
        <v>0</v>
      </c>
      <c r="R199">
        <f>IF(ISNUMBER(SEARCH("다른 사람들과 감정을 공유하고 싶어서",Sheet1!$M198)),1,0)</f>
        <v>0</v>
      </c>
      <c r="S199">
        <f>IF(ISNUMBER(SEARCH("재미있어서",Sheet1!$M198)),1,0)</f>
        <v>0</v>
      </c>
      <c r="T199">
        <f t="shared" ref="T199:T229" si="23">IF(ISBLANK(U199),0,1)</f>
        <v>0</v>
      </c>
      <c r="V199" s="2">
        <v>1</v>
      </c>
      <c r="X199">
        <f>IF(ISNUMBER(SEARCH("me2day 웹페이지",Sheet1!$N198)),1,0)</f>
        <v>1</v>
      </c>
      <c r="Y199">
        <f>IF(ISNUMBER(SEARCH("핸드폰",Sheet1!$N198)),1,0)</f>
        <v>0</v>
      </c>
      <c r="Z199">
        <f>IF(ISNUMBER(SEARCH("블로그",Sheet1!$N198)),1,0)</f>
        <v>0</v>
      </c>
      <c r="AA199">
        <f>IF(ISNUMBER(SEARCH("개인 포탈 서비스",Sheet1!$N198)),1,0)</f>
        <v>0</v>
      </c>
      <c r="AB199">
        <f>IF(ISNUMBER(SEARCH("me2day 어플리케이션",Sheet1!$N198)),1,0)</f>
        <v>0</v>
      </c>
      <c r="AC199">
        <f t="shared" si="19"/>
        <v>0</v>
      </c>
      <c r="AD199">
        <f>IF(Sheet1!O198="있다",1,2)</f>
        <v>1</v>
      </c>
      <c r="AE199">
        <f>Sheet1!P198</f>
        <v>3</v>
      </c>
      <c r="AF199" s="2" t="s">
        <v>786</v>
      </c>
      <c r="AH199">
        <f>IF(ISNUMBER(SEARCH("주변 사람들의 소식",Sheet1!$Q198)),1,0)</f>
        <v>1</v>
      </c>
      <c r="AI199">
        <f>IF(ISNUMBER(SEARCH("관심 분야에 대한 소식",Sheet1!$Q198)),1,0)</f>
        <v>0</v>
      </c>
      <c r="AJ199">
        <f>IF(ISNUMBER(SEARCH("관심 분야는 아니지만 사회적 이슈에 대한 소식",Sheet1!$Q198)),1,0)</f>
        <v>1</v>
      </c>
      <c r="AK199">
        <f>IF(ISNUMBER(SEARCH("업무와 관련된 소식",Sheet1!$Q198)),1,0)</f>
        <v>0</v>
      </c>
      <c r="AL199">
        <f t="shared" si="20"/>
        <v>0</v>
      </c>
      <c r="AM199">
        <f>Sheet1!R198</f>
        <v>3</v>
      </c>
      <c r="AN199" t="s">
        <v>796</v>
      </c>
      <c r="AP199">
        <f>IF(ISNUMBER(SEARCH("오프라인에서의 친구 관계와 같다",Sheet1!$S198)),1,0)</f>
        <v>0</v>
      </c>
      <c r="AQ199">
        <f>IF(ISNUMBER(SEARCH("오프라인에서의 친구와는 다르지만 친밀감을 나누는 관계이다",Sheet1!$S198)),1,0)</f>
        <v>1</v>
      </c>
      <c r="AR199">
        <f>IF(ISNUMBER(SEARCH("새로운 정보나 글을 주고 받는 관계이다",Sheet1!$S198)),1,0)</f>
        <v>0</v>
      </c>
      <c r="AS199">
        <f>IF(ISNUMBER(SEARCH("단지 친구 신청과 수락으로 이루어진 형식적인 관계이다",Sheet1!$S198)),1,0)</f>
        <v>1</v>
      </c>
      <c r="AT199">
        <f>IF(ISNUMBER(SEARCH("아무 관계도 아니다",Sheet1!$S198)),1,0)</f>
        <v>0</v>
      </c>
      <c r="AU199">
        <f t="shared" si="21"/>
        <v>0</v>
      </c>
      <c r="AV199" t="s">
        <v>876</v>
      </c>
      <c r="AX199">
        <f>IF(ISNUMBER(SEARCH("미투데이 서비스 이용은 정보를 얻기 위함이다",Sheet1!$T198)),1,0)</f>
        <v>0</v>
      </c>
      <c r="AY199">
        <f>IF(ISNUMBER(SEARCH("미투데이 서비스 이용은 오락을 추구하기 위함이다",Sheet1!$T198)),1,0)</f>
        <v>1</v>
      </c>
      <c r="AZ199">
        <f>IF(ISNUMBER(SEARCH("미투데이 서비스 이용은 대인관계 형성과 확충을 위함이다",Sheet1!$T198)),1,0)</f>
        <v>1</v>
      </c>
      <c r="BA199">
        <f>IF(ISNUMBER(SEARCH("미투데이 서비스 이용은  직장(혹은 특정 그룹) 내 커뮤니케이션을 위함이다",Sheet1!$T198)),1,0)</f>
        <v>0</v>
      </c>
      <c r="BB199">
        <f t="shared" si="22"/>
        <v>0</v>
      </c>
      <c r="BC199">
        <f>Sheet1!U198</f>
        <v>3</v>
      </c>
      <c r="BD199">
        <f>Sheet1!V198</f>
        <v>6</v>
      </c>
      <c r="BE199">
        <f>Sheet1!W198</f>
        <v>3</v>
      </c>
      <c r="BF199">
        <f>Sheet1!X198</f>
        <v>6</v>
      </c>
      <c r="BG199">
        <f>Sheet1!Y198</f>
        <v>3</v>
      </c>
      <c r="BH199">
        <f>Sheet1!Z198</f>
        <v>6</v>
      </c>
      <c r="BI199">
        <f>Sheet1!AA198</f>
        <v>3</v>
      </c>
      <c r="BJ199">
        <f>Sheet1!AB198</f>
        <v>4</v>
      </c>
      <c r="BK199">
        <f>Sheet1!AC198</f>
        <v>6</v>
      </c>
      <c r="BL199">
        <f>Sheet1!AD198</f>
        <v>3</v>
      </c>
      <c r="BM199">
        <f>Sheet1!AE198</f>
        <v>6</v>
      </c>
      <c r="BN199">
        <f>Sheet1!AF198</f>
        <v>6</v>
      </c>
      <c r="BO199">
        <f>Sheet1!AG198</f>
        <v>6</v>
      </c>
      <c r="BP199">
        <f>Sheet1!AH198</f>
        <v>6</v>
      </c>
      <c r="BQ199">
        <f>Sheet1!AI198</f>
        <v>6</v>
      </c>
      <c r="BR199">
        <f>Sheet1!AJ198</f>
        <v>6</v>
      </c>
      <c r="BS199">
        <f>Sheet1!AK198</f>
        <v>6</v>
      </c>
      <c r="BT199">
        <f>Sheet1!AL198</f>
        <v>3</v>
      </c>
      <c r="BU199">
        <f>Sheet1!AM198</f>
        <v>6</v>
      </c>
      <c r="BV199">
        <f>Sheet1!AN198</f>
        <v>6</v>
      </c>
      <c r="BW199">
        <f>Sheet1!AO198</f>
        <v>6</v>
      </c>
      <c r="BX199">
        <f>Sheet1!AP198</f>
        <v>6</v>
      </c>
      <c r="BY199">
        <f>Sheet1!AQ198</f>
        <v>6</v>
      </c>
      <c r="BZ199">
        <f>Sheet1!AR198</f>
        <v>3</v>
      </c>
      <c r="CA199">
        <f>Sheet1!AS198</f>
        <v>3</v>
      </c>
      <c r="CB199">
        <f>Sheet1!AT198</f>
        <v>3</v>
      </c>
      <c r="CC199">
        <f>Sheet1!AU198</f>
        <v>6</v>
      </c>
      <c r="CD199">
        <f>Sheet1!AV198</f>
        <v>5</v>
      </c>
      <c r="CE199">
        <f>Sheet1!AW198</f>
        <v>5</v>
      </c>
      <c r="CF199">
        <f>Sheet1!AX198</f>
        <v>5</v>
      </c>
      <c r="CG199">
        <f>Sheet1!AY198</f>
        <v>3</v>
      </c>
      <c r="CH199">
        <f>Sheet1!AZ198</f>
        <v>6</v>
      </c>
      <c r="CI199">
        <f>Sheet1!BA198</f>
        <v>3</v>
      </c>
      <c r="CJ199">
        <f>Sheet1!BB198</f>
        <v>6</v>
      </c>
      <c r="CK199">
        <f>Sheet1!BC198</f>
        <v>4</v>
      </c>
      <c r="CL199">
        <f>Sheet1!BD198</f>
        <v>4</v>
      </c>
      <c r="CM199">
        <f>Sheet1!BE198</f>
        <v>3</v>
      </c>
      <c r="CN199">
        <f>Sheet1!BF198</f>
        <v>4</v>
      </c>
      <c r="CO199">
        <f>Sheet1!BG198</f>
        <v>6</v>
      </c>
      <c r="CP199">
        <f>Sheet1!BH198</f>
        <v>6</v>
      </c>
      <c r="CQ199">
        <f>Sheet1!BI198</f>
        <v>6</v>
      </c>
      <c r="CR199">
        <f>Sheet1!BJ198</f>
        <v>6</v>
      </c>
      <c r="CS199">
        <f>Sheet1!BK198</f>
        <v>6</v>
      </c>
      <c r="CT199">
        <f>Sheet1!BL198</f>
        <v>6</v>
      </c>
    </row>
    <row r="200" spans="1:98">
      <c r="A200">
        <f>Sheet1!A199</f>
        <v>199</v>
      </c>
      <c r="B200" t="str">
        <f>Sheet1!B199</f>
        <v>9/30/2009 12:56:29</v>
      </c>
      <c r="C200" t="str">
        <f>Sheet1!E199</f>
        <v>kingori</v>
      </c>
      <c r="D200" t="str">
        <f t="shared" si="18"/>
        <v>kingori</v>
      </c>
      <c r="E200">
        <f>Sheet1!F199</f>
        <v>30</v>
      </c>
      <c r="F200">
        <f>VLOOKUP(Sheet1!G199,Sheet3!$B$1:$C$2,2,FALSE)</f>
        <v>1</v>
      </c>
      <c r="G200">
        <f>VLOOKUP(Sheet1!H199,Sheet3!$B$52:$C$74,2,0)</f>
        <v>6</v>
      </c>
      <c r="H200">
        <f>VLOOKUP(Sheet1!I199,Sheet3!$B$5:$C$9,2,FALSE)</f>
        <v>3</v>
      </c>
      <c r="I200">
        <v>2</v>
      </c>
      <c r="K200">
        <f>Sheet1!K199</f>
        <v>2</v>
      </c>
      <c r="L200">
        <f>Sheet1!L199</f>
        <v>5</v>
      </c>
      <c r="M200" s="2">
        <v>5</v>
      </c>
      <c r="N200">
        <f>IF(ISNUMBER(SEARCH("습관적으로",Sheet1!$M199)),1,0)</f>
        <v>0</v>
      </c>
      <c r="O200">
        <f>IF(ISNUMBER(SEARCH("나에 대해 알리고 싶어서",Sheet1!$M199)),1,0)</f>
        <v>0</v>
      </c>
      <c r="P200">
        <f>IF(ISNUMBER(SEARCH("새로운 소식을 알리고 싶어서",Sheet1!$M199)),1,0)</f>
        <v>0</v>
      </c>
      <c r="Q200">
        <f>IF(ISNUMBER(SEARCH("주변 사람들과 관계 맺고 싶어서",Sheet1!$M199)),1,0)</f>
        <v>0</v>
      </c>
      <c r="R200">
        <f>IF(ISNUMBER(SEARCH("다른 사람들과 감정을 공유하고 싶어서",Sheet1!$M199)),1,0)</f>
        <v>1</v>
      </c>
      <c r="S200">
        <f>IF(ISNUMBER(SEARCH("재미있어서",Sheet1!$M199)),1,0)</f>
        <v>0</v>
      </c>
      <c r="T200">
        <f t="shared" si="23"/>
        <v>0</v>
      </c>
      <c r="V200" s="2" t="s">
        <v>770</v>
      </c>
      <c r="X200">
        <f>IF(ISNUMBER(SEARCH("me2day 웹페이지",Sheet1!$N199)),1,0)</f>
        <v>1</v>
      </c>
      <c r="Y200">
        <f>IF(ISNUMBER(SEARCH("핸드폰",Sheet1!$N199)),1,0)</f>
        <v>0</v>
      </c>
      <c r="Z200">
        <f>IF(ISNUMBER(SEARCH("블로그",Sheet1!$N199)),1,0)</f>
        <v>0</v>
      </c>
      <c r="AA200">
        <f>IF(ISNUMBER(SEARCH("개인 포탈 서비스",Sheet1!$N199)),1,0)</f>
        <v>0</v>
      </c>
      <c r="AB200">
        <f>IF(ISNUMBER(SEARCH("me2day 어플리케이션",Sheet1!$N199)),1,0)</f>
        <v>1</v>
      </c>
      <c r="AC200">
        <f t="shared" si="19"/>
        <v>0</v>
      </c>
      <c r="AD200">
        <f>IF(Sheet1!O199="있다",1,2)</f>
        <v>1</v>
      </c>
      <c r="AE200">
        <f>Sheet1!P199</f>
        <v>5</v>
      </c>
      <c r="AF200" s="2" t="s">
        <v>796</v>
      </c>
      <c r="AH200">
        <f>IF(ISNUMBER(SEARCH("주변 사람들의 소식",Sheet1!$Q199)),1,0)</f>
        <v>0</v>
      </c>
      <c r="AI200">
        <f>IF(ISNUMBER(SEARCH("관심 분야에 대한 소식",Sheet1!$Q199)),1,0)</f>
        <v>1</v>
      </c>
      <c r="AJ200">
        <f>IF(ISNUMBER(SEARCH("관심 분야는 아니지만 사회적 이슈에 대한 소식",Sheet1!$Q199)),1,0)</f>
        <v>0</v>
      </c>
      <c r="AK200">
        <f>IF(ISNUMBER(SEARCH("업무와 관련된 소식",Sheet1!$Q199)),1,0)</f>
        <v>1</v>
      </c>
      <c r="AL200">
        <f t="shared" si="20"/>
        <v>0</v>
      </c>
      <c r="AM200">
        <f>Sheet1!R199</f>
        <v>4</v>
      </c>
      <c r="AN200">
        <v>3</v>
      </c>
      <c r="AP200">
        <f>IF(ISNUMBER(SEARCH("오프라인에서의 친구 관계와 같다",Sheet1!$S199)),1,0)</f>
        <v>0</v>
      </c>
      <c r="AQ200">
        <f>IF(ISNUMBER(SEARCH("오프라인에서의 친구와는 다르지만 친밀감을 나누는 관계이다",Sheet1!$S199)),1,0)</f>
        <v>0</v>
      </c>
      <c r="AR200">
        <f>IF(ISNUMBER(SEARCH("새로운 정보나 글을 주고 받는 관계이다",Sheet1!$S199)),1,0)</f>
        <v>1</v>
      </c>
      <c r="AS200">
        <f>IF(ISNUMBER(SEARCH("단지 친구 신청과 수락으로 이루어진 형식적인 관계이다",Sheet1!$S199)),1,0)</f>
        <v>0</v>
      </c>
      <c r="AT200">
        <f>IF(ISNUMBER(SEARCH("아무 관계도 아니다",Sheet1!$S199)),1,0)</f>
        <v>0</v>
      </c>
      <c r="AU200">
        <f t="shared" si="21"/>
        <v>0</v>
      </c>
      <c r="AV200">
        <v>2</v>
      </c>
      <c r="AX200">
        <f>IF(ISNUMBER(SEARCH("미투데이 서비스 이용은 정보를 얻기 위함이다",Sheet1!$T199)),1,0)</f>
        <v>0</v>
      </c>
      <c r="AY200">
        <f>IF(ISNUMBER(SEARCH("미투데이 서비스 이용은 오락을 추구하기 위함이다",Sheet1!$T199)),1,0)</f>
        <v>1</v>
      </c>
      <c r="AZ200">
        <f>IF(ISNUMBER(SEARCH("미투데이 서비스 이용은 대인관계 형성과 확충을 위함이다",Sheet1!$T199)),1,0)</f>
        <v>0</v>
      </c>
      <c r="BA200">
        <f>IF(ISNUMBER(SEARCH("미투데이 서비스 이용은  직장(혹은 특정 그룹) 내 커뮤니케이션을 위함이다",Sheet1!$T199)),1,0)</f>
        <v>0</v>
      </c>
      <c r="BB200">
        <f t="shared" si="22"/>
        <v>0</v>
      </c>
      <c r="BC200">
        <f>Sheet1!U199</f>
        <v>5</v>
      </c>
      <c r="BD200">
        <f>Sheet1!V199</f>
        <v>4</v>
      </c>
      <c r="BE200">
        <f>Sheet1!W199</f>
        <v>5</v>
      </c>
      <c r="BF200">
        <f>Sheet1!X199</f>
        <v>3</v>
      </c>
      <c r="BG200">
        <f>Sheet1!Y199</f>
        <v>4</v>
      </c>
      <c r="BH200">
        <f>Sheet1!Z199</f>
        <v>6</v>
      </c>
      <c r="BI200">
        <f>Sheet1!AA199</f>
        <v>2</v>
      </c>
      <c r="BJ200">
        <f>Sheet1!AB199</f>
        <v>2</v>
      </c>
      <c r="BK200">
        <f>Sheet1!AC199</f>
        <v>5</v>
      </c>
      <c r="BL200">
        <f>Sheet1!AD199</f>
        <v>4</v>
      </c>
      <c r="BM200">
        <f>Sheet1!AE199</f>
        <v>6</v>
      </c>
      <c r="BN200">
        <f>Sheet1!AF199</f>
        <v>3</v>
      </c>
      <c r="BO200">
        <f>Sheet1!AG199</f>
        <v>3</v>
      </c>
      <c r="BP200">
        <f>Sheet1!AH199</f>
        <v>3</v>
      </c>
      <c r="BQ200">
        <f>Sheet1!AI199</f>
        <v>6</v>
      </c>
      <c r="BR200">
        <f>Sheet1!AJ199</f>
        <v>3</v>
      </c>
      <c r="BS200">
        <f>Sheet1!AK199</f>
        <v>6</v>
      </c>
      <c r="BT200">
        <f>Sheet1!AL199</f>
        <v>7</v>
      </c>
      <c r="BU200">
        <f>Sheet1!AM199</f>
        <v>5</v>
      </c>
      <c r="BV200">
        <f>Sheet1!AN199</f>
        <v>1</v>
      </c>
      <c r="BW200">
        <f>Sheet1!AO199</f>
        <v>6</v>
      </c>
      <c r="BX200">
        <f>Sheet1!AP199</f>
        <v>6</v>
      </c>
      <c r="BY200">
        <f>Sheet1!AQ199</f>
        <v>7</v>
      </c>
      <c r="BZ200">
        <f>Sheet1!AR199</f>
        <v>5</v>
      </c>
      <c r="CA200">
        <f>Sheet1!AS199</f>
        <v>4</v>
      </c>
      <c r="CB200">
        <f>Sheet1!AT199</f>
        <v>4</v>
      </c>
      <c r="CC200">
        <f>Sheet1!AU199</f>
        <v>6</v>
      </c>
      <c r="CD200">
        <f>Sheet1!AV199</f>
        <v>6</v>
      </c>
      <c r="CE200">
        <f>Sheet1!AW199</f>
        <v>4</v>
      </c>
      <c r="CF200">
        <f>Sheet1!AX199</f>
        <v>5</v>
      </c>
      <c r="CG200">
        <f>Sheet1!AY199</f>
        <v>4</v>
      </c>
      <c r="CH200">
        <f>Sheet1!AZ199</f>
        <v>6</v>
      </c>
      <c r="CI200">
        <f>Sheet1!BA199</f>
        <v>4</v>
      </c>
      <c r="CJ200">
        <f>Sheet1!BB199</f>
        <v>6</v>
      </c>
      <c r="CK200">
        <f>Sheet1!BC199</f>
        <v>2</v>
      </c>
      <c r="CL200">
        <f>Sheet1!BD199</f>
        <v>2</v>
      </c>
      <c r="CM200">
        <f>Sheet1!BE199</f>
        <v>1</v>
      </c>
      <c r="CN200">
        <f>Sheet1!BF199</f>
        <v>1</v>
      </c>
      <c r="CO200">
        <f>Sheet1!BG199</f>
        <v>2</v>
      </c>
      <c r="CP200">
        <f>Sheet1!BH199</f>
        <v>7</v>
      </c>
      <c r="CQ200">
        <f>Sheet1!BI199</f>
        <v>7</v>
      </c>
      <c r="CR200">
        <f>Sheet1!BJ199</f>
        <v>4</v>
      </c>
      <c r="CS200">
        <f>Sheet1!BK199</f>
        <v>5</v>
      </c>
      <c r="CT200">
        <f>Sheet1!BL199</f>
        <v>6</v>
      </c>
    </row>
    <row r="201" spans="1:98">
      <c r="A201">
        <f>Sheet1!A200</f>
        <v>200</v>
      </c>
      <c r="B201" t="str">
        <f>Sheet1!B200</f>
        <v>9/30/2009 12:58:32</v>
      </c>
      <c r="C201" t="str">
        <f>Sheet1!E200</f>
        <v>sub</v>
      </c>
      <c r="D201" t="str">
        <f t="shared" si="18"/>
        <v>sub</v>
      </c>
      <c r="E201">
        <f>Sheet1!F200</f>
        <v>19</v>
      </c>
      <c r="F201">
        <f>VLOOKUP(Sheet1!G200,Sheet3!$B$1:$C$2,2,FALSE)</f>
        <v>1</v>
      </c>
      <c r="G201">
        <f>VLOOKUP(Sheet1!H200,Sheet3!$B$52:$C$74,2,0)</f>
        <v>6</v>
      </c>
      <c r="H201">
        <f>VLOOKUP(Sheet1!I200,Sheet3!$B$5:$C$9,2,FALSE)</f>
        <v>5</v>
      </c>
      <c r="I201">
        <v>1</v>
      </c>
      <c r="K201">
        <f>Sheet1!K200</f>
        <v>5</v>
      </c>
      <c r="L201">
        <f>Sheet1!L200</f>
        <v>25</v>
      </c>
      <c r="M201" s="2" t="s">
        <v>789</v>
      </c>
      <c r="N201">
        <f>IF(ISNUMBER(SEARCH("습관적으로",Sheet1!$M200)),1,0)</f>
        <v>1</v>
      </c>
      <c r="O201">
        <f>IF(ISNUMBER(SEARCH("나에 대해 알리고 싶어서",Sheet1!$M200)),1,0)</f>
        <v>1</v>
      </c>
      <c r="P201">
        <f>IF(ISNUMBER(SEARCH("새로운 소식을 알리고 싶어서",Sheet1!$M200)),1,0)</f>
        <v>1</v>
      </c>
      <c r="Q201">
        <f>IF(ISNUMBER(SEARCH("주변 사람들과 관계 맺고 싶어서",Sheet1!$M200)),1,0)</f>
        <v>1</v>
      </c>
      <c r="R201">
        <f>IF(ISNUMBER(SEARCH("다른 사람들과 감정을 공유하고 싶어서",Sheet1!$M200)),1,0)</f>
        <v>1</v>
      </c>
      <c r="S201">
        <f>IF(ISNUMBER(SEARCH("재미있어서",Sheet1!$M200)),1,0)</f>
        <v>1</v>
      </c>
      <c r="T201">
        <f t="shared" si="23"/>
        <v>0</v>
      </c>
      <c r="V201" s="2">
        <v>1</v>
      </c>
      <c r="X201">
        <f>IF(ISNUMBER(SEARCH("me2day 웹페이지",Sheet1!$N200)),1,0)</f>
        <v>1</v>
      </c>
      <c r="Y201">
        <f>IF(ISNUMBER(SEARCH("핸드폰",Sheet1!$N200)),1,0)</f>
        <v>0</v>
      </c>
      <c r="Z201">
        <f>IF(ISNUMBER(SEARCH("블로그",Sheet1!$N200)),1,0)</f>
        <v>0</v>
      </c>
      <c r="AA201">
        <f>IF(ISNUMBER(SEARCH("개인 포탈 서비스",Sheet1!$N200)),1,0)</f>
        <v>0</v>
      </c>
      <c r="AB201">
        <f>IF(ISNUMBER(SEARCH("me2day 어플리케이션",Sheet1!$N200)),1,0)</f>
        <v>0</v>
      </c>
      <c r="AC201">
        <f t="shared" si="19"/>
        <v>0</v>
      </c>
      <c r="AD201">
        <f>IF(Sheet1!O200="있다",1,2)</f>
        <v>1</v>
      </c>
      <c r="AE201">
        <f>Sheet1!P200</f>
        <v>5</v>
      </c>
      <c r="AF201" s="2">
        <v>1</v>
      </c>
      <c r="AH201">
        <f>IF(ISNUMBER(SEARCH("주변 사람들의 소식",Sheet1!$Q200)),1,0)</f>
        <v>1</v>
      </c>
      <c r="AI201">
        <f>IF(ISNUMBER(SEARCH("관심 분야에 대한 소식",Sheet1!$Q200)),1,0)</f>
        <v>0</v>
      </c>
      <c r="AJ201">
        <f>IF(ISNUMBER(SEARCH("관심 분야는 아니지만 사회적 이슈에 대한 소식",Sheet1!$Q200)),1,0)</f>
        <v>0</v>
      </c>
      <c r="AK201">
        <f>IF(ISNUMBER(SEARCH("업무와 관련된 소식",Sheet1!$Q200)),1,0)</f>
        <v>0</v>
      </c>
      <c r="AL201">
        <f t="shared" si="20"/>
        <v>0</v>
      </c>
      <c r="AM201">
        <f>Sheet1!R200</f>
        <v>2</v>
      </c>
      <c r="AN201" t="s">
        <v>877</v>
      </c>
      <c r="AP201">
        <f>IF(ISNUMBER(SEARCH("오프라인에서의 친구 관계와 같다",Sheet1!$S200)),1,0)</f>
        <v>1</v>
      </c>
      <c r="AQ201">
        <f>IF(ISNUMBER(SEARCH("오프라인에서의 친구와는 다르지만 친밀감을 나누는 관계이다",Sheet1!$S200)),1,0)</f>
        <v>1</v>
      </c>
      <c r="AR201">
        <f>IF(ISNUMBER(SEARCH("새로운 정보나 글을 주고 받는 관계이다",Sheet1!$S200)),1,0)</f>
        <v>0</v>
      </c>
      <c r="AS201">
        <f>IF(ISNUMBER(SEARCH("단지 친구 신청과 수락으로 이루어진 형식적인 관계이다",Sheet1!$S200)),1,0)</f>
        <v>0</v>
      </c>
      <c r="AT201">
        <f>IF(ISNUMBER(SEARCH("아무 관계도 아니다",Sheet1!$S200)),1,0)</f>
        <v>0</v>
      </c>
      <c r="AU201">
        <f t="shared" si="21"/>
        <v>0</v>
      </c>
      <c r="AV201" t="s">
        <v>885</v>
      </c>
      <c r="AX201">
        <f>IF(ISNUMBER(SEARCH("미투데이 서비스 이용은 정보를 얻기 위함이다",Sheet1!$T200)),1,0)</f>
        <v>0</v>
      </c>
      <c r="AY201">
        <f>IF(ISNUMBER(SEARCH("미투데이 서비스 이용은 오락을 추구하기 위함이다",Sheet1!$T200)),1,0)</f>
        <v>1</v>
      </c>
      <c r="AZ201">
        <f>IF(ISNUMBER(SEARCH("미투데이 서비스 이용은 대인관계 형성과 확충을 위함이다",Sheet1!$T200)),1,0)</f>
        <v>1</v>
      </c>
      <c r="BA201">
        <f>IF(ISNUMBER(SEARCH("미투데이 서비스 이용은  직장(혹은 특정 그룹) 내 커뮤니케이션을 위함이다",Sheet1!$T200)),1,0)</f>
        <v>1</v>
      </c>
      <c r="BB201">
        <f t="shared" si="22"/>
        <v>0</v>
      </c>
      <c r="BC201">
        <f>Sheet1!U200</f>
        <v>7</v>
      </c>
      <c r="BD201">
        <f>Sheet1!V200</f>
        <v>2</v>
      </c>
      <c r="BE201">
        <f>Sheet1!W200</f>
        <v>6</v>
      </c>
      <c r="BF201">
        <f>Sheet1!X200</f>
        <v>7</v>
      </c>
      <c r="BG201">
        <f>Sheet1!Y200</f>
        <v>5</v>
      </c>
      <c r="BH201">
        <f>Sheet1!Z200</f>
        <v>1</v>
      </c>
      <c r="BI201">
        <f>Sheet1!AA200</f>
        <v>1</v>
      </c>
      <c r="BJ201">
        <f>Sheet1!AB200</f>
        <v>6</v>
      </c>
      <c r="BK201">
        <f>Sheet1!AC200</f>
        <v>7</v>
      </c>
      <c r="BL201">
        <f>Sheet1!AD200</f>
        <v>4</v>
      </c>
      <c r="BM201">
        <f>Sheet1!AE200</f>
        <v>6</v>
      </c>
      <c r="BN201">
        <f>Sheet1!AF200</f>
        <v>6</v>
      </c>
      <c r="BO201">
        <f>Sheet1!AG200</f>
        <v>7</v>
      </c>
      <c r="BP201">
        <f>Sheet1!AH200</f>
        <v>6</v>
      </c>
      <c r="BQ201">
        <f>Sheet1!AI200</f>
        <v>2</v>
      </c>
      <c r="BR201">
        <f>Sheet1!AJ200</f>
        <v>3</v>
      </c>
      <c r="BS201">
        <f>Sheet1!AK200</f>
        <v>5</v>
      </c>
      <c r="BT201">
        <f>Sheet1!AL200</f>
        <v>5</v>
      </c>
      <c r="BU201">
        <f>Sheet1!AM200</f>
        <v>7</v>
      </c>
      <c r="BV201">
        <f>Sheet1!AN200</f>
        <v>1</v>
      </c>
      <c r="BW201">
        <f>Sheet1!AO200</f>
        <v>7</v>
      </c>
      <c r="BX201">
        <f>Sheet1!AP200</f>
        <v>7</v>
      </c>
      <c r="BY201">
        <f>Sheet1!AQ200</f>
        <v>7</v>
      </c>
      <c r="BZ201">
        <f>Sheet1!AR200</f>
        <v>3</v>
      </c>
      <c r="CA201">
        <f>Sheet1!AS200</f>
        <v>2</v>
      </c>
      <c r="CB201">
        <f>Sheet1!AT200</f>
        <v>3</v>
      </c>
      <c r="CC201">
        <f>Sheet1!AU200</f>
        <v>6</v>
      </c>
      <c r="CD201">
        <f>Sheet1!AV200</f>
        <v>7</v>
      </c>
      <c r="CE201">
        <f>Sheet1!AW200</f>
        <v>3</v>
      </c>
      <c r="CF201">
        <f>Sheet1!AX200</f>
        <v>2</v>
      </c>
      <c r="CG201">
        <f>Sheet1!AY200</f>
        <v>6</v>
      </c>
      <c r="CH201">
        <f>Sheet1!AZ200</f>
        <v>1</v>
      </c>
      <c r="CI201">
        <f>Sheet1!BA200</f>
        <v>5</v>
      </c>
      <c r="CJ201">
        <f>Sheet1!BB200</f>
        <v>7</v>
      </c>
      <c r="CK201">
        <f>Sheet1!BC200</f>
        <v>2</v>
      </c>
      <c r="CL201">
        <f>Sheet1!BD200</f>
        <v>1</v>
      </c>
      <c r="CM201">
        <f>Sheet1!BE200</f>
        <v>1</v>
      </c>
      <c r="CN201">
        <f>Sheet1!BF200</f>
        <v>1</v>
      </c>
      <c r="CO201">
        <f>Sheet1!BG200</f>
        <v>6</v>
      </c>
      <c r="CP201">
        <f>Sheet1!BH200</f>
        <v>7</v>
      </c>
      <c r="CQ201">
        <f>Sheet1!BI200</f>
        <v>7</v>
      </c>
      <c r="CR201">
        <f>Sheet1!BJ200</f>
        <v>7</v>
      </c>
      <c r="CS201">
        <f>Sheet1!BK200</f>
        <v>3</v>
      </c>
      <c r="CT201">
        <f>Sheet1!BL200</f>
        <v>2</v>
      </c>
    </row>
    <row r="202" spans="1:98">
      <c r="A202">
        <f>Sheet1!A201</f>
        <v>201</v>
      </c>
      <c r="B202" t="str">
        <f>Sheet1!B201</f>
        <v>9/30/2009 13:00:49</v>
      </c>
      <c r="C202" t="str">
        <f>Sheet1!E201</f>
        <v>dahlia</v>
      </c>
      <c r="D202" t="str">
        <f t="shared" si="18"/>
        <v>dahlia</v>
      </c>
      <c r="E202">
        <f>Sheet1!F201</f>
        <v>20</v>
      </c>
      <c r="F202">
        <f>VLOOKUP(Sheet1!G201,Sheet3!$B$1:$C$2,2,FALSE)</f>
        <v>1</v>
      </c>
      <c r="G202">
        <f>VLOOKUP(Sheet1!H201,Sheet3!$B$52:$C$74,2,0)</f>
        <v>6</v>
      </c>
      <c r="H202">
        <f>VLOOKUP(Sheet1!I201,Sheet3!$B$5:$C$9,2,FALSE)</f>
        <v>5</v>
      </c>
      <c r="I202">
        <v>1</v>
      </c>
      <c r="K202">
        <f>Sheet1!K201</f>
        <v>2</v>
      </c>
      <c r="L202">
        <f>Sheet1!L201</f>
        <v>15</v>
      </c>
      <c r="M202" s="2" t="s">
        <v>789</v>
      </c>
      <c r="N202">
        <f>IF(ISNUMBER(SEARCH("습관적으로",Sheet1!$M201)),1,0)</f>
        <v>1</v>
      </c>
      <c r="O202">
        <f>IF(ISNUMBER(SEARCH("나에 대해 알리고 싶어서",Sheet1!$M201)),1,0)</f>
        <v>1</v>
      </c>
      <c r="P202">
        <f>IF(ISNUMBER(SEARCH("새로운 소식을 알리고 싶어서",Sheet1!$M201)),1,0)</f>
        <v>1</v>
      </c>
      <c r="Q202">
        <f>IF(ISNUMBER(SEARCH("주변 사람들과 관계 맺고 싶어서",Sheet1!$M201)),1,0)</f>
        <v>1</v>
      </c>
      <c r="R202">
        <f>IF(ISNUMBER(SEARCH("다른 사람들과 감정을 공유하고 싶어서",Sheet1!$M201)),1,0)</f>
        <v>1</v>
      </c>
      <c r="S202">
        <f>IF(ISNUMBER(SEARCH("재미있어서",Sheet1!$M201)),1,0)</f>
        <v>1</v>
      </c>
      <c r="T202">
        <f t="shared" si="23"/>
        <v>0</v>
      </c>
      <c r="V202" s="2" t="s">
        <v>877</v>
      </c>
      <c r="X202">
        <f>IF(ISNUMBER(SEARCH("me2day 웹페이지",Sheet1!$N201)),1,0)</f>
        <v>1</v>
      </c>
      <c r="Y202">
        <f>IF(ISNUMBER(SEARCH("핸드폰",Sheet1!$N201)),1,0)</f>
        <v>1</v>
      </c>
      <c r="Z202">
        <f>IF(ISNUMBER(SEARCH("블로그",Sheet1!$N201)),1,0)</f>
        <v>0</v>
      </c>
      <c r="AA202">
        <f>IF(ISNUMBER(SEARCH("개인 포탈 서비스",Sheet1!$N201)),1,0)</f>
        <v>0</v>
      </c>
      <c r="AB202">
        <f>IF(ISNUMBER(SEARCH("me2day 어플리케이션",Sheet1!$N201)),1,0)</f>
        <v>0</v>
      </c>
      <c r="AC202">
        <f t="shared" si="19"/>
        <v>0</v>
      </c>
      <c r="AD202">
        <f>IF(Sheet1!O201="있다",1,2)</f>
        <v>1</v>
      </c>
      <c r="AE202">
        <f>Sheet1!P201</f>
        <v>6</v>
      </c>
      <c r="AF202" s="2" t="s">
        <v>825</v>
      </c>
      <c r="AH202">
        <f>IF(ISNUMBER(SEARCH("주변 사람들의 소식",Sheet1!$Q201)),1,0)</f>
        <v>1</v>
      </c>
      <c r="AI202">
        <f>IF(ISNUMBER(SEARCH("관심 분야에 대한 소식",Sheet1!$Q201)),1,0)</f>
        <v>1</v>
      </c>
      <c r="AJ202">
        <f>IF(ISNUMBER(SEARCH("관심 분야는 아니지만 사회적 이슈에 대한 소식",Sheet1!$Q201)),1,0)</f>
        <v>1</v>
      </c>
      <c r="AK202">
        <f>IF(ISNUMBER(SEARCH("업무와 관련된 소식",Sheet1!$Q201)),1,0)</f>
        <v>0</v>
      </c>
      <c r="AL202">
        <f t="shared" si="20"/>
        <v>0</v>
      </c>
      <c r="AM202">
        <f>Sheet1!R201</f>
        <v>6</v>
      </c>
      <c r="AN202" t="s">
        <v>876</v>
      </c>
      <c r="AP202">
        <f>IF(ISNUMBER(SEARCH("오프라인에서의 친구 관계와 같다",Sheet1!$S201)),1,0)</f>
        <v>0</v>
      </c>
      <c r="AQ202">
        <f>IF(ISNUMBER(SEARCH("오프라인에서의 친구와는 다르지만 친밀감을 나누는 관계이다",Sheet1!$S201)),1,0)</f>
        <v>1</v>
      </c>
      <c r="AR202">
        <f>IF(ISNUMBER(SEARCH("새로운 정보나 글을 주고 받는 관계이다",Sheet1!$S201)),1,0)</f>
        <v>1</v>
      </c>
      <c r="AS202">
        <f>IF(ISNUMBER(SEARCH("단지 친구 신청과 수락으로 이루어진 형식적인 관계이다",Sheet1!$S201)),1,0)</f>
        <v>0</v>
      </c>
      <c r="AT202">
        <f>IF(ISNUMBER(SEARCH("아무 관계도 아니다",Sheet1!$S201)),1,0)</f>
        <v>0</v>
      </c>
      <c r="AU202">
        <f t="shared" si="21"/>
        <v>0</v>
      </c>
      <c r="AV202" t="s">
        <v>876</v>
      </c>
      <c r="AX202">
        <f>IF(ISNUMBER(SEARCH("미투데이 서비스 이용은 정보를 얻기 위함이다",Sheet1!$T201)),1,0)</f>
        <v>0</v>
      </c>
      <c r="AY202">
        <f>IF(ISNUMBER(SEARCH("미투데이 서비스 이용은 오락을 추구하기 위함이다",Sheet1!$T201)),1,0)</f>
        <v>1</v>
      </c>
      <c r="AZ202">
        <f>IF(ISNUMBER(SEARCH("미투데이 서비스 이용은 대인관계 형성과 확충을 위함이다",Sheet1!$T201)),1,0)</f>
        <v>1</v>
      </c>
      <c r="BA202">
        <f>IF(ISNUMBER(SEARCH("미투데이 서비스 이용은  직장(혹은 특정 그룹) 내 커뮤니케이션을 위함이다",Sheet1!$T201)),1,0)</f>
        <v>0</v>
      </c>
      <c r="BB202">
        <f t="shared" si="22"/>
        <v>0</v>
      </c>
      <c r="BC202">
        <f>Sheet1!U201</f>
        <v>5</v>
      </c>
      <c r="BD202">
        <f>Sheet1!V201</f>
        <v>5</v>
      </c>
      <c r="BE202">
        <f>Sheet1!W201</f>
        <v>5</v>
      </c>
      <c r="BF202">
        <f>Sheet1!X201</f>
        <v>5</v>
      </c>
      <c r="BG202">
        <f>Sheet1!Y201</f>
        <v>5</v>
      </c>
      <c r="BH202">
        <f>Sheet1!Z201</f>
        <v>3</v>
      </c>
      <c r="BI202">
        <f>Sheet1!AA201</f>
        <v>4</v>
      </c>
      <c r="BJ202">
        <f>Sheet1!AB201</f>
        <v>5</v>
      </c>
      <c r="BK202">
        <f>Sheet1!AC201</f>
        <v>6</v>
      </c>
      <c r="BL202">
        <f>Sheet1!AD201</f>
        <v>3</v>
      </c>
      <c r="BM202">
        <f>Sheet1!AE201</f>
        <v>6</v>
      </c>
      <c r="BN202">
        <f>Sheet1!AF201</f>
        <v>1</v>
      </c>
      <c r="BO202">
        <f>Sheet1!AG201</f>
        <v>6</v>
      </c>
      <c r="BP202">
        <f>Sheet1!AH201</f>
        <v>6</v>
      </c>
      <c r="BQ202">
        <f>Sheet1!AI201</f>
        <v>4</v>
      </c>
      <c r="BR202">
        <f>Sheet1!AJ201</f>
        <v>4</v>
      </c>
      <c r="BS202">
        <f>Sheet1!AK201</f>
        <v>5</v>
      </c>
      <c r="BT202">
        <f>Sheet1!AL201</f>
        <v>5</v>
      </c>
      <c r="BU202">
        <f>Sheet1!AM201</f>
        <v>5</v>
      </c>
      <c r="BV202">
        <f>Sheet1!AN201</f>
        <v>3</v>
      </c>
      <c r="BW202">
        <f>Sheet1!AO201</f>
        <v>7</v>
      </c>
      <c r="BX202">
        <f>Sheet1!AP201</f>
        <v>7</v>
      </c>
      <c r="BY202">
        <f>Sheet1!AQ201</f>
        <v>6</v>
      </c>
      <c r="BZ202">
        <f>Sheet1!AR201</f>
        <v>6</v>
      </c>
      <c r="CA202">
        <f>Sheet1!AS201</f>
        <v>6</v>
      </c>
      <c r="CB202">
        <f>Sheet1!AT201</f>
        <v>5</v>
      </c>
      <c r="CC202">
        <f>Sheet1!AU201</f>
        <v>7</v>
      </c>
      <c r="CD202">
        <f>Sheet1!AV201</f>
        <v>6</v>
      </c>
      <c r="CE202">
        <f>Sheet1!AW201</f>
        <v>6</v>
      </c>
      <c r="CF202">
        <f>Sheet1!AX201</f>
        <v>2</v>
      </c>
      <c r="CG202">
        <f>Sheet1!AY201</f>
        <v>5</v>
      </c>
      <c r="CH202">
        <f>Sheet1!AZ201</f>
        <v>2</v>
      </c>
      <c r="CI202">
        <f>Sheet1!BA201</f>
        <v>5</v>
      </c>
      <c r="CJ202">
        <f>Sheet1!BB201</f>
        <v>7</v>
      </c>
      <c r="CK202">
        <f>Sheet1!BC201</f>
        <v>5</v>
      </c>
      <c r="CL202">
        <f>Sheet1!BD201</f>
        <v>5</v>
      </c>
      <c r="CM202">
        <f>Sheet1!BE201</f>
        <v>4</v>
      </c>
      <c r="CN202">
        <f>Sheet1!BF201</f>
        <v>4</v>
      </c>
      <c r="CO202">
        <f>Sheet1!BG201</f>
        <v>7</v>
      </c>
      <c r="CP202">
        <f>Sheet1!BH201</f>
        <v>7</v>
      </c>
      <c r="CQ202">
        <f>Sheet1!BI201</f>
        <v>7</v>
      </c>
      <c r="CR202">
        <f>Sheet1!BJ201</f>
        <v>7</v>
      </c>
      <c r="CS202">
        <f>Sheet1!BK201</f>
        <v>2</v>
      </c>
      <c r="CT202">
        <f>Sheet1!BL201</f>
        <v>2</v>
      </c>
    </row>
    <row r="203" spans="1:98">
      <c r="A203">
        <f>Sheet1!A202</f>
        <v>202</v>
      </c>
      <c r="B203" t="str">
        <f>Sheet1!B202</f>
        <v>9/30/2009 13:02:16</v>
      </c>
      <c r="C203" t="str">
        <f>Sheet1!E202</f>
        <v>hanbyul78</v>
      </c>
      <c r="D203" t="str">
        <f t="shared" si="18"/>
        <v>hanbyul78</v>
      </c>
      <c r="E203">
        <f>Sheet1!F202</f>
        <v>31</v>
      </c>
      <c r="F203">
        <f>VLOOKUP(Sheet1!G202,Sheet3!$B$1:$C$2,2,FALSE)</f>
        <v>1</v>
      </c>
      <c r="G203">
        <f>VLOOKUP(Sheet1!H202,Sheet3!$B$52:$C$74,2,0)</f>
        <v>14</v>
      </c>
      <c r="H203">
        <f>VLOOKUP(Sheet1!I202,Sheet3!$B$5:$C$9,2,FALSE)</f>
        <v>1</v>
      </c>
      <c r="I203">
        <v>1</v>
      </c>
      <c r="K203">
        <f>Sheet1!K202</f>
        <v>10</v>
      </c>
      <c r="L203">
        <f>Sheet1!L202</f>
        <v>50</v>
      </c>
      <c r="M203" s="2" t="s">
        <v>798</v>
      </c>
      <c r="N203">
        <f>IF(ISNUMBER(SEARCH("습관적으로",Sheet1!$M202)),1,0)</f>
        <v>0</v>
      </c>
      <c r="O203">
        <f>IF(ISNUMBER(SEARCH("나에 대해 알리고 싶어서",Sheet1!$M202)),1,0)</f>
        <v>1</v>
      </c>
      <c r="P203">
        <f>IF(ISNUMBER(SEARCH("새로운 소식을 알리고 싶어서",Sheet1!$M202)),1,0)</f>
        <v>0</v>
      </c>
      <c r="Q203">
        <f>IF(ISNUMBER(SEARCH("주변 사람들과 관계 맺고 싶어서",Sheet1!$M202)),1,0)</f>
        <v>1</v>
      </c>
      <c r="R203">
        <f>IF(ISNUMBER(SEARCH("다른 사람들과 감정을 공유하고 싶어서",Sheet1!$M202)),1,0)</f>
        <v>1</v>
      </c>
      <c r="S203">
        <f>IF(ISNUMBER(SEARCH("재미있어서",Sheet1!$M202)),1,0)</f>
        <v>0</v>
      </c>
      <c r="T203">
        <f t="shared" si="23"/>
        <v>0</v>
      </c>
      <c r="V203" s="2" t="s">
        <v>770</v>
      </c>
      <c r="X203">
        <f>IF(ISNUMBER(SEARCH("me2day 웹페이지",Sheet1!$N202)),1,0)</f>
        <v>1</v>
      </c>
      <c r="Y203">
        <f>IF(ISNUMBER(SEARCH("핸드폰",Sheet1!$N202)),1,0)</f>
        <v>0</v>
      </c>
      <c r="Z203">
        <f>IF(ISNUMBER(SEARCH("블로그",Sheet1!$N202)),1,0)</f>
        <v>0</v>
      </c>
      <c r="AA203">
        <f>IF(ISNUMBER(SEARCH("개인 포탈 서비스",Sheet1!$N202)),1,0)</f>
        <v>0</v>
      </c>
      <c r="AB203">
        <f>IF(ISNUMBER(SEARCH("me2day 어플리케이션",Sheet1!$N202)),1,0)</f>
        <v>1</v>
      </c>
      <c r="AC203">
        <f t="shared" si="19"/>
        <v>0</v>
      </c>
      <c r="AD203">
        <f>IF(Sheet1!O202="있다",1,2)</f>
        <v>1</v>
      </c>
      <c r="AE203">
        <f>Sheet1!P202</f>
        <v>7</v>
      </c>
      <c r="AF203" s="2" t="s">
        <v>876</v>
      </c>
      <c r="AH203">
        <f>IF(ISNUMBER(SEARCH("주변 사람들의 소식",Sheet1!$Q202)),1,0)</f>
        <v>0</v>
      </c>
      <c r="AI203">
        <f>IF(ISNUMBER(SEARCH("관심 분야에 대한 소식",Sheet1!$Q202)),1,0)</f>
        <v>1</v>
      </c>
      <c r="AJ203">
        <f>IF(ISNUMBER(SEARCH("관심 분야는 아니지만 사회적 이슈에 대한 소식",Sheet1!$Q202)),1,0)</f>
        <v>1</v>
      </c>
      <c r="AK203">
        <f>IF(ISNUMBER(SEARCH("업무와 관련된 소식",Sheet1!$Q202)),1,0)</f>
        <v>0</v>
      </c>
      <c r="AL203">
        <f t="shared" si="20"/>
        <v>0</v>
      </c>
      <c r="AM203">
        <f>Sheet1!R202</f>
        <v>6</v>
      </c>
      <c r="AN203">
        <v>2</v>
      </c>
      <c r="AP203">
        <f>IF(ISNUMBER(SEARCH("오프라인에서의 친구 관계와 같다",Sheet1!$S202)),1,0)</f>
        <v>0</v>
      </c>
      <c r="AQ203">
        <f>IF(ISNUMBER(SEARCH("오프라인에서의 친구와는 다르지만 친밀감을 나누는 관계이다",Sheet1!$S202)),1,0)</f>
        <v>1</v>
      </c>
      <c r="AR203">
        <f>IF(ISNUMBER(SEARCH("새로운 정보나 글을 주고 받는 관계이다",Sheet1!$S202)),1,0)</f>
        <v>0</v>
      </c>
      <c r="AS203">
        <f>IF(ISNUMBER(SEARCH("단지 친구 신청과 수락으로 이루어진 형식적인 관계이다",Sheet1!$S202)),1,0)</f>
        <v>0</v>
      </c>
      <c r="AT203">
        <f>IF(ISNUMBER(SEARCH("아무 관계도 아니다",Sheet1!$S202)),1,0)</f>
        <v>0</v>
      </c>
      <c r="AU203">
        <f t="shared" si="21"/>
        <v>0</v>
      </c>
      <c r="AV203" t="s">
        <v>786</v>
      </c>
      <c r="AX203">
        <f>IF(ISNUMBER(SEARCH("미투데이 서비스 이용은 정보를 얻기 위함이다",Sheet1!$T202)),1,0)</f>
        <v>1</v>
      </c>
      <c r="AY203">
        <f>IF(ISNUMBER(SEARCH("미투데이 서비스 이용은 오락을 추구하기 위함이다",Sheet1!$T202)),1,0)</f>
        <v>0</v>
      </c>
      <c r="AZ203">
        <f>IF(ISNUMBER(SEARCH("미투데이 서비스 이용은 대인관계 형성과 확충을 위함이다",Sheet1!$T202)),1,0)</f>
        <v>1</v>
      </c>
      <c r="BA203">
        <f>IF(ISNUMBER(SEARCH("미투데이 서비스 이용은  직장(혹은 특정 그룹) 내 커뮤니케이션을 위함이다",Sheet1!$T202)),1,0)</f>
        <v>0</v>
      </c>
      <c r="BB203">
        <f t="shared" si="22"/>
        <v>0</v>
      </c>
      <c r="BC203">
        <f>Sheet1!U202</f>
        <v>5</v>
      </c>
      <c r="BD203">
        <f>Sheet1!V202</f>
        <v>6</v>
      </c>
      <c r="BE203">
        <f>Sheet1!W202</f>
        <v>4</v>
      </c>
      <c r="BF203">
        <f>Sheet1!X202</f>
        <v>4</v>
      </c>
      <c r="BG203">
        <f>Sheet1!Y202</f>
        <v>5</v>
      </c>
      <c r="BH203">
        <f>Sheet1!Z202</f>
        <v>6</v>
      </c>
      <c r="BI203">
        <f>Sheet1!AA202</f>
        <v>6</v>
      </c>
      <c r="BJ203">
        <f>Sheet1!AB202</f>
        <v>4</v>
      </c>
      <c r="BK203">
        <f>Sheet1!AC202</f>
        <v>7</v>
      </c>
      <c r="BL203">
        <f>Sheet1!AD202</f>
        <v>5</v>
      </c>
      <c r="BM203">
        <f>Sheet1!AE202</f>
        <v>6</v>
      </c>
      <c r="BN203">
        <f>Sheet1!AF202</f>
        <v>6</v>
      </c>
      <c r="BO203">
        <f>Sheet1!AG202</f>
        <v>7</v>
      </c>
      <c r="BP203">
        <f>Sheet1!AH202</f>
        <v>6</v>
      </c>
      <c r="BQ203">
        <f>Sheet1!AI202</f>
        <v>7</v>
      </c>
      <c r="BR203">
        <f>Sheet1!AJ202</f>
        <v>7</v>
      </c>
      <c r="BS203">
        <f>Sheet1!AK202</f>
        <v>7</v>
      </c>
      <c r="BT203">
        <f>Sheet1!AL202</f>
        <v>7</v>
      </c>
      <c r="BU203">
        <f>Sheet1!AM202</f>
        <v>7</v>
      </c>
      <c r="BV203">
        <f>Sheet1!AN202</f>
        <v>7</v>
      </c>
      <c r="BW203">
        <f>Sheet1!AO202</f>
        <v>6</v>
      </c>
      <c r="BX203">
        <f>Sheet1!AP202</f>
        <v>6</v>
      </c>
      <c r="BY203">
        <f>Sheet1!AQ202</f>
        <v>6</v>
      </c>
      <c r="BZ203">
        <f>Sheet1!AR202</f>
        <v>7</v>
      </c>
      <c r="CA203">
        <f>Sheet1!AS202</f>
        <v>6</v>
      </c>
      <c r="CB203">
        <f>Sheet1!AT202</f>
        <v>5</v>
      </c>
      <c r="CC203">
        <f>Sheet1!AU202</f>
        <v>6</v>
      </c>
      <c r="CD203">
        <f>Sheet1!AV202</f>
        <v>7</v>
      </c>
      <c r="CE203">
        <f>Sheet1!AW202</f>
        <v>6</v>
      </c>
      <c r="CF203">
        <f>Sheet1!AX202</f>
        <v>3</v>
      </c>
      <c r="CG203">
        <f>Sheet1!AY202</f>
        <v>5</v>
      </c>
      <c r="CH203">
        <f>Sheet1!AZ202</f>
        <v>2</v>
      </c>
      <c r="CI203">
        <f>Sheet1!BA202</f>
        <v>6</v>
      </c>
      <c r="CJ203">
        <f>Sheet1!BB202</f>
        <v>6</v>
      </c>
      <c r="CK203">
        <f>Sheet1!BC202</f>
        <v>4</v>
      </c>
      <c r="CL203">
        <f>Sheet1!BD202</f>
        <v>7</v>
      </c>
      <c r="CM203">
        <f>Sheet1!BE202</f>
        <v>5</v>
      </c>
      <c r="CN203">
        <f>Sheet1!BF202</f>
        <v>7</v>
      </c>
      <c r="CO203">
        <f>Sheet1!BG202</f>
        <v>7</v>
      </c>
      <c r="CP203">
        <f>Sheet1!BH202</f>
        <v>7</v>
      </c>
      <c r="CQ203">
        <f>Sheet1!BI202</f>
        <v>7</v>
      </c>
      <c r="CR203">
        <f>Sheet1!BJ202</f>
        <v>7</v>
      </c>
      <c r="CS203">
        <f>Sheet1!BK202</f>
        <v>4</v>
      </c>
      <c r="CT203">
        <f>Sheet1!BL202</f>
        <v>2</v>
      </c>
    </row>
    <row r="204" spans="1:98">
      <c r="A204">
        <f>Sheet1!A203</f>
        <v>203</v>
      </c>
      <c r="B204" t="str">
        <f>Sheet1!B203</f>
        <v>9/30/2009 13:12:26</v>
      </c>
      <c r="C204" t="str">
        <f>Sheet1!E203</f>
        <v>saystone</v>
      </c>
      <c r="D204" t="str">
        <f t="shared" si="18"/>
        <v>saystone</v>
      </c>
      <c r="E204">
        <f>Sheet1!F203</f>
        <v>26</v>
      </c>
      <c r="F204">
        <f>VLOOKUP(Sheet1!G203,Sheet3!$B$1:$C$2,2,FALSE)</f>
        <v>1</v>
      </c>
      <c r="G204">
        <f>VLOOKUP(Sheet1!H203,Sheet3!$B$52:$C$74,2,0)</f>
        <v>6</v>
      </c>
      <c r="H204">
        <f>VLOOKUP(Sheet1!I203,Sheet3!$B$5:$C$9,2,FALSE)</f>
        <v>2</v>
      </c>
      <c r="I204">
        <v>2</v>
      </c>
      <c r="K204">
        <f>Sheet1!K203</f>
        <v>2</v>
      </c>
      <c r="L204">
        <f>Sheet1!L203</f>
        <v>1</v>
      </c>
      <c r="M204" s="2" t="s">
        <v>789</v>
      </c>
      <c r="N204">
        <f>IF(ISNUMBER(SEARCH("습관적으로",Sheet1!$M203)),1,0)</f>
        <v>1</v>
      </c>
      <c r="O204">
        <f>IF(ISNUMBER(SEARCH("나에 대해 알리고 싶어서",Sheet1!$M203)),1,0)</f>
        <v>1</v>
      </c>
      <c r="P204">
        <f>IF(ISNUMBER(SEARCH("새로운 소식을 알리고 싶어서",Sheet1!$M203)),1,0)</f>
        <v>1</v>
      </c>
      <c r="Q204">
        <f>IF(ISNUMBER(SEARCH("주변 사람들과 관계 맺고 싶어서",Sheet1!$M203)),1,0)</f>
        <v>1</v>
      </c>
      <c r="R204">
        <f>IF(ISNUMBER(SEARCH("다른 사람들과 감정을 공유하고 싶어서",Sheet1!$M203)),1,0)</f>
        <v>1</v>
      </c>
      <c r="S204">
        <f>IF(ISNUMBER(SEARCH("재미있어서",Sheet1!$M203)),1,0)</f>
        <v>1</v>
      </c>
      <c r="T204">
        <f t="shared" si="23"/>
        <v>0</v>
      </c>
      <c r="V204" s="2" t="s">
        <v>774</v>
      </c>
      <c r="W204" t="s">
        <v>923</v>
      </c>
      <c r="X204">
        <f>IF(ISNUMBER(SEARCH("me2day 웹페이지",Sheet1!$N203)),1,0)</f>
        <v>1</v>
      </c>
      <c r="Y204">
        <f>IF(ISNUMBER(SEARCH("핸드폰",Sheet1!$N203)),1,0)</f>
        <v>0</v>
      </c>
      <c r="Z204">
        <f>IF(ISNUMBER(SEARCH("블로그",Sheet1!$N203)),1,0)</f>
        <v>0</v>
      </c>
      <c r="AA204">
        <f>IF(ISNUMBER(SEARCH("개인 포탈 서비스",Sheet1!$N203)),1,0)</f>
        <v>0</v>
      </c>
      <c r="AB204">
        <f>IF(ISNUMBER(SEARCH("me2day 어플리케이션",Sheet1!$N203)),1,0)</f>
        <v>0</v>
      </c>
      <c r="AC204">
        <f t="shared" si="19"/>
        <v>1</v>
      </c>
      <c r="AD204">
        <f>IF(Sheet1!O203="있다",1,2)</f>
        <v>1</v>
      </c>
      <c r="AE204">
        <f>Sheet1!P203</f>
        <v>5</v>
      </c>
      <c r="AF204" s="2" t="s">
        <v>877</v>
      </c>
      <c r="AH204">
        <f>IF(ISNUMBER(SEARCH("주변 사람들의 소식",Sheet1!$Q203)),1,0)</f>
        <v>1</v>
      </c>
      <c r="AI204">
        <f>IF(ISNUMBER(SEARCH("관심 분야에 대한 소식",Sheet1!$Q203)),1,0)</f>
        <v>1</v>
      </c>
      <c r="AJ204">
        <f>IF(ISNUMBER(SEARCH("관심 분야는 아니지만 사회적 이슈에 대한 소식",Sheet1!$Q203)),1,0)</f>
        <v>0</v>
      </c>
      <c r="AK204">
        <f>IF(ISNUMBER(SEARCH("업무와 관련된 소식",Sheet1!$Q203)),1,0)</f>
        <v>0</v>
      </c>
      <c r="AL204">
        <f t="shared" si="20"/>
        <v>0</v>
      </c>
      <c r="AM204">
        <f>Sheet1!R203</f>
        <v>5</v>
      </c>
      <c r="AN204" t="s">
        <v>797</v>
      </c>
      <c r="AP204">
        <f>IF(ISNUMBER(SEARCH("오프라인에서의 친구 관계와 같다",Sheet1!$S203)),1,0)</f>
        <v>0</v>
      </c>
      <c r="AQ204">
        <f>IF(ISNUMBER(SEARCH("오프라인에서의 친구와는 다르지만 친밀감을 나누는 관계이다",Sheet1!$S203)),1,0)</f>
        <v>0</v>
      </c>
      <c r="AR204">
        <f>IF(ISNUMBER(SEARCH("새로운 정보나 글을 주고 받는 관계이다",Sheet1!$S203)),1,0)</f>
        <v>1</v>
      </c>
      <c r="AS204">
        <f>IF(ISNUMBER(SEARCH("단지 친구 신청과 수락으로 이루어진 형식적인 관계이다",Sheet1!$S203)),1,0)</f>
        <v>1</v>
      </c>
      <c r="AT204">
        <f>IF(ISNUMBER(SEARCH("아무 관계도 아니다",Sheet1!$S203)),1,0)</f>
        <v>0</v>
      </c>
      <c r="AU204">
        <f t="shared" si="21"/>
        <v>0</v>
      </c>
      <c r="AV204" t="s">
        <v>877</v>
      </c>
      <c r="AX204">
        <f>IF(ISNUMBER(SEARCH("미투데이 서비스 이용은 정보를 얻기 위함이다",Sheet1!$T203)),1,0)</f>
        <v>1</v>
      </c>
      <c r="AY204">
        <f>IF(ISNUMBER(SEARCH("미투데이 서비스 이용은 오락을 추구하기 위함이다",Sheet1!$T203)),1,0)</f>
        <v>1</v>
      </c>
      <c r="AZ204">
        <f>IF(ISNUMBER(SEARCH("미투데이 서비스 이용은 대인관계 형성과 확충을 위함이다",Sheet1!$T203)),1,0)</f>
        <v>0</v>
      </c>
      <c r="BA204">
        <f>IF(ISNUMBER(SEARCH("미투데이 서비스 이용은  직장(혹은 특정 그룹) 내 커뮤니케이션을 위함이다",Sheet1!$T203)),1,0)</f>
        <v>0</v>
      </c>
      <c r="BB204">
        <f t="shared" si="22"/>
        <v>0</v>
      </c>
      <c r="BC204">
        <f>Sheet1!U203</f>
        <v>3</v>
      </c>
      <c r="BD204">
        <f>Sheet1!V203</f>
        <v>4</v>
      </c>
      <c r="BE204">
        <f>Sheet1!W203</f>
        <v>5</v>
      </c>
      <c r="BF204">
        <f>Sheet1!X203</f>
        <v>6</v>
      </c>
      <c r="BG204">
        <f>Sheet1!Y203</f>
        <v>5</v>
      </c>
      <c r="BH204">
        <f>Sheet1!Z203</f>
        <v>6</v>
      </c>
      <c r="BI204">
        <f>Sheet1!AA203</f>
        <v>1</v>
      </c>
      <c r="BJ204">
        <f>Sheet1!AB203</f>
        <v>2</v>
      </c>
      <c r="BK204">
        <f>Sheet1!AC203</f>
        <v>4</v>
      </c>
      <c r="BL204">
        <f>Sheet1!AD203</f>
        <v>3</v>
      </c>
      <c r="BM204">
        <f>Sheet1!AE203</f>
        <v>7</v>
      </c>
      <c r="BN204">
        <f>Sheet1!AF203</f>
        <v>4</v>
      </c>
      <c r="BO204">
        <f>Sheet1!AG203</f>
        <v>4</v>
      </c>
      <c r="BP204">
        <f>Sheet1!AH203</f>
        <v>7</v>
      </c>
      <c r="BQ204">
        <f>Sheet1!AI203</f>
        <v>7</v>
      </c>
      <c r="BR204">
        <f>Sheet1!AJ203</f>
        <v>7</v>
      </c>
      <c r="BS204">
        <f>Sheet1!AK203</f>
        <v>7</v>
      </c>
      <c r="BT204">
        <f>Sheet1!AL203</f>
        <v>7</v>
      </c>
      <c r="BU204">
        <f>Sheet1!AM203</f>
        <v>7</v>
      </c>
      <c r="BV204">
        <f>Sheet1!AN203</f>
        <v>7</v>
      </c>
      <c r="BW204">
        <f>Sheet1!AO203</f>
        <v>7</v>
      </c>
      <c r="BX204">
        <f>Sheet1!AP203</f>
        <v>7</v>
      </c>
      <c r="BY204">
        <f>Sheet1!AQ203</f>
        <v>7</v>
      </c>
      <c r="BZ204">
        <f>Sheet1!AR203</f>
        <v>5</v>
      </c>
      <c r="CA204">
        <f>Sheet1!AS203</f>
        <v>7</v>
      </c>
      <c r="CB204">
        <f>Sheet1!AT203</f>
        <v>7</v>
      </c>
      <c r="CC204">
        <f>Sheet1!AU203</f>
        <v>7</v>
      </c>
      <c r="CD204">
        <f>Sheet1!AV203</f>
        <v>7</v>
      </c>
      <c r="CE204">
        <f>Sheet1!AW203</f>
        <v>7</v>
      </c>
      <c r="CF204">
        <f>Sheet1!AX203</f>
        <v>5</v>
      </c>
      <c r="CG204">
        <f>Sheet1!AY203</f>
        <v>6</v>
      </c>
      <c r="CH204">
        <f>Sheet1!AZ203</f>
        <v>6</v>
      </c>
      <c r="CI204">
        <f>Sheet1!BA203</f>
        <v>3</v>
      </c>
      <c r="CJ204">
        <f>Sheet1!BB203</f>
        <v>5</v>
      </c>
      <c r="CK204">
        <f>Sheet1!BC203</f>
        <v>6</v>
      </c>
      <c r="CL204">
        <f>Sheet1!BD203</f>
        <v>7</v>
      </c>
      <c r="CM204">
        <f>Sheet1!BE203</f>
        <v>6</v>
      </c>
      <c r="CN204">
        <f>Sheet1!BF203</f>
        <v>5</v>
      </c>
      <c r="CO204">
        <f>Sheet1!BG203</f>
        <v>6</v>
      </c>
      <c r="CP204">
        <f>Sheet1!BH203</f>
        <v>5</v>
      </c>
      <c r="CQ204">
        <f>Sheet1!BI203</f>
        <v>5</v>
      </c>
      <c r="CR204">
        <f>Sheet1!BJ203</f>
        <v>5</v>
      </c>
      <c r="CS204">
        <f>Sheet1!BK203</f>
        <v>2</v>
      </c>
      <c r="CT204">
        <f>Sheet1!BL203</f>
        <v>4</v>
      </c>
    </row>
    <row r="205" spans="1:98">
      <c r="A205">
        <f>Sheet1!A204</f>
        <v>204</v>
      </c>
      <c r="B205" t="str">
        <f>Sheet1!B204</f>
        <v>9/30/2009 13:15:07</v>
      </c>
      <c r="C205" t="str">
        <f>Sheet1!E204</f>
        <v>kijun</v>
      </c>
      <c r="D205" t="str">
        <f t="shared" si="18"/>
        <v>kijun</v>
      </c>
      <c r="E205">
        <f>Sheet1!F204</f>
        <v>22</v>
      </c>
      <c r="F205">
        <f>VLOOKUP(Sheet1!G204,Sheet3!$B$1:$C$2,2,FALSE)</f>
        <v>1</v>
      </c>
      <c r="G205">
        <f>VLOOKUP(Sheet1!H204,Sheet3!$B$52:$C$74,2,0)</f>
        <v>6</v>
      </c>
      <c r="H205">
        <f>VLOOKUP(Sheet1!I204,Sheet3!$B$5:$C$9,2,FALSE)</f>
        <v>1</v>
      </c>
      <c r="I205">
        <v>4</v>
      </c>
      <c r="K205">
        <f>Sheet1!K204</f>
        <v>0.5</v>
      </c>
      <c r="L205">
        <f>Sheet1!L204</f>
        <v>2</v>
      </c>
      <c r="M205" s="2">
        <v>4</v>
      </c>
      <c r="N205">
        <f>IF(ISNUMBER(SEARCH("습관적으로",Sheet1!$M204)),1,0)</f>
        <v>0</v>
      </c>
      <c r="O205">
        <f>IF(ISNUMBER(SEARCH("나에 대해 알리고 싶어서",Sheet1!$M204)),1,0)</f>
        <v>0</v>
      </c>
      <c r="P205">
        <f>IF(ISNUMBER(SEARCH("새로운 소식을 알리고 싶어서",Sheet1!$M204)),1,0)</f>
        <v>0</v>
      </c>
      <c r="Q205">
        <f>IF(ISNUMBER(SEARCH("주변 사람들과 관계 맺고 싶어서",Sheet1!$M204)),1,0)</f>
        <v>1</v>
      </c>
      <c r="R205">
        <f>IF(ISNUMBER(SEARCH("다른 사람들과 감정을 공유하고 싶어서",Sheet1!$M204)),1,0)</f>
        <v>0</v>
      </c>
      <c r="S205">
        <f>IF(ISNUMBER(SEARCH("재미있어서",Sheet1!$M204)),1,0)</f>
        <v>0</v>
      </c>
      <c r="T205">
        <f t="shared" si="23"/>
        <v>0</v>
      </c>
      <c r="V205" s="2">
        <v>1</v>
      </c>
      <c r="X205">
        <f>IF(ISNUMBER(SEARCH("me2day 웹페이지",Sheet1!$N204)),1,0)</f>
        <v>1</v>
      </c>
      <c r="Y205">
        <f>IF(ISNUMBER(SEARCH("핸드폰",Sheet1!$N204)),1,0)</f>
        <v>0</v>
      </c>
      <c r="Z205">
        <f>IF(ISNUMBER(SEARCH("블로그",Sheet1!$N204)),1,0)</f>
        <v>0</v>
      </c>
      <c r="AA205">
        <f>IF(ISNUMBER(SEARCH("개인 포탈 서비스",Sheet1!$N204)),1,0)</f>
        <v>0</v>
      </c>
      <c r="AB205">
        <f>IF(ISNUMBER(SEARCH("me2day 어플리케이션",Sheet1!$N204)),1,0)</f>
        <v>0</v>
      </c>
      <c r="AC205">
        <f t="shared" si="19"/>
        <v>0</v>
      </c>
      <c r="AD205">
        <f>IF(Sheet1!O204="있다",1,2)</f>
        <v>1</v>
      </c>
      <c r="AE205">
        <f>Sheet1!P204</f>
        <v>6</v>
      </c>
      <c r="AF205" s="2">
        <v>2</v>
      </c>
      <c r="AH205">
        <f>IF(ISNUMBER(SEARCH("주변 사람들의 소식",Sheet1!$Q204)),1,0)</f>
        <v>0</v>
      </c>
      <c r="AI205">
        <f>IF(ISNUMBER(SEARCH("관심 분야에 대한 소식",Sheet1!$Q204)),1,0)</f>
        <v>1</v>
      </c>
      <c r="AJ205">
        <f>IF(ISNUMBER(SEARCH("관심 분야는 아니지만 사회적 이슈에 대한 소식",Sheet1!$Q204)),1,0)</f>
        <v>0</v>
      </c>
      <c r="AK205">
        <f>IF(ISNUMBER(SEARCH("업무와 관련된 소식",Sheet1!$Q204)),1,0)</f>
        <v>0</v>
      </c>
      <c r="AL205">
        <f t="shared" si="20"/>
        <v>0</v>
      </c>
      <c r="AM205">
        <f>Sheet1!R204</f>
        <v>3</v>
      </c>
      <c r="AN205" t="s">
        <v>797</v>
      </c>
      <c r="AP205">
        <f>IF(ISNUMBER(SEARCH("오프라인에서의 친구 관계와 같다",Sheet1!$S204)),1,0)</f>
        <v>0</v>
      </c>
      <c r="AQ205">
        <f>IF(ISNUMBER(SEARCH("오프라인에서의 친구와는 다르지만 친밀감을 나누는 관계이다",Sheet1!$S204)),1,0)</f>
        <v>0</v>
      </c>
      <c r="AR205">
        <f>IF(ISNUMBER(SEARCH("새로운 정보나 글을 주고 받는 관계이다",Sheet1!$S204)),1,0)</f>
        <v>1</v>
      </c>
      <c r="AS205">
        <f>IF(ISNUMBER(SEARCH("단지 친구 신청과 수락으로 이루어진 형식적인 관계이다",Sheet1!$S204)),1,0)</f>
        <v>1</v>
      </c>
      <c r="AT205">
        <f>IF(ISNUMBER(SEARCH("아무 관계도 아니다",Sheet1!$S204)),1,0)</f>
        <v>0</v>
      </c>
      <c r="AU205">
        <f t="shared" si="21"/>
        <v>0</v>
      </c>
      <c r="AV205" t="s">
        <v>825</v>
      </c>
      <c r="AX205">
        <f>IF(ISNUMBER(SEARCH("미투데이 서비스 이용은 정보를 얻기 위함이다",Sheet1!$T204)),1,0)</f>
        <v>1</v>
      </c>
      <c r="AY205">
        <f>IF(ISNUMBER(SEARCH("미투데이 서비스 이용은 오락을 추구하기 위함이다",Sheet1!$T204)),1,0)</f>
        <v>1</v>
      </c>
      <c r="AZ205">
        <f>IF(ISNUMBER(SEARCH("미투데이 서비스 이용은 대인관계 형성과 확충을 위함이다",Sheet1!$T204)),1,0)</f>
        <v>1</v>
      </c>
      <c r="BA205">
        <f>IF(ISNUMBER(SEARCH("미투데이 서비스 이용은  직장(혹은 특정 그룹) 내 커뮤니케이션을 위함이다",Sheet1!$T204)),1,0)</f>
        <v>0</v>
      </c>
      <c r="BB205">
        <f t="shared" si="22"/>
        <v>0</v>
      </c>
      <c r="BC205">
        <f>Sheet1!U204</f>
        <v>5</v>
      </c>
      <c r="BD205">
        <f>Sheet1!V204</f>
        <v>5</v>
      </c>
      <c r="BE205">
        <f>Sheet1!W204</f>
        <v>5</v>
      </c>
      <c r="BF205">
        <f>Sheet1!X204</f>
        <v>5</v>
      </c>
      <c r="BG205">
        <f>Sheet1!Y204</f>
        <v>5</v>
      </c>
      <c r="BH205">
        <f>Sheet1!Z204</f>
        <v>4</v>
      </c>
      <c r="BI205">
        <f>Sheet1!AA204</f>
        <v>5</v>
      </c>
      <c r="BJ205">
        <f>Sheet1!AB204</f>
        <v>4</v>
      </c>
      <c r="BK205">
        <f>Sheet1!AC204</f>
        <v>6</v>
      </c>
      <c r="BL205">
        <f>Sheet1!AD204</f>
        <v>5</v>
      </c>
      <c r="BM205">
        <f>Sheet1!AE204</f>
        <v>6</v>
      </c>
      <c r="BN205">
        <f>Sheet1!AF204</f>
        <v>6</v>
      </c>
      <c r="BO205">
        <f>Sheet1!AG204</f>
        <v>6</v>
      </c>
      <c r="BP205">
        <f>Sheet1!AH204</f>
        <v>6</v>
      </c>
      <c r="BQ205">
        <f>Sheet1!AI204</f>
        <v>6</v>
      </c>
      <c r="BR205">
        <f>Sheet1!AJ204</f>
        <v>6</v>
      </c>
      <c r="BS205">
        <f>Sheet1!AK204</f>
        <v>6</v>
      </c>
      <c r="BT205">
        <f>Sheet1!AL204</f>
        <v>6</v>
      </c>
      <c r="BU205">
        <f>Sheet1!AM204</f>
        <v>6</v>
      </c>
      <c r="BV205">
        <f>Sheet1!AN204</f>
        <v>6</v>
      </c>
      <c r="BW205">
        <f>Sheet1!AO204</f>
        <v>6</v>
      </c>
      <c r="BX205">
        <f>Sheet1!AP204</f>
        <v>6</v>
      </c>
      <c r="BY205">
        <f>Sheet1!AQ204</f>
        <v>6</v>
      </c>
      <c r="BZ205">
        <f>Sheet1!AR204</f>
        <v>4</v>
      </c>
      <c r="CA205">
        <f>Sheet1!AS204</f>
        <v>3</v>
      </c>
      <c r="CB205">
        <f>Sheet1!AT204</f>
        <v>4</v>
      </c>
      <c r="CC205">
        <f>Sheet1!AU204</f>
        <v>6</v>
      </c>
      <c r="CD205">
        <f>Sheet1!AV204</f>
        <v>6</v>
      </c>
      <c r="CE205">
        <f>Sheet1!AW204</f>
        <v>6</v>
      </c>
      <c r="CF205">
        <f>Sheet1!AX204</f>
        <v>5</v>
      </c>
      <c r="CG205">
        <f>Sheet1!AY204</f>
        <v>3</v>
      </c>
      <c r="CH205">
        <f>Sheet1!AZ204</f>
        <v>5</v>
      </c>
      <c r="CI205">
        <f>Sheet1!BA204</f>
        <v>3</v>
      </c>
      <c r="CJ205">
        <f>Sheet1!BB204</f>
        <v>5</v>
      </c>
      <c r="CK205">
        <f>Sheet1!BC204</f>
        <v>5</v>
      </c>
      <c r="CL205">
        <f>Sheet1!BD204</f>
        <v>5</v>
      </c>
      <c r="CM205">
        <f>Sheet1!BE204</f>
        <v>5</v>
      </c>
      <c r="CN205">
        <f>Sheet1!BF204</f>
        <v>5</v>
      </c>
      <c r="CO205">
        <f>Sheet1!BG204</f>
        <v>5</v>
      </c>
      <c r="CP205">
        <f>Sheet1!BH204</f>
        <v>5</v>
      </c>
      <c r="CQ205">
        <f>Sheet1!BI204</f>
        <v>5</v>
      </c>
      <c r="CR205">
        <f>Sheet1!BJ204</f>
        <v>5</v>
      </c>
      <c r="CS205">
        <f>Sheet1!BK204</f>
        <v>3</v>
      </c>
      <c r="CT205">
        <f>Sheet1!BL204</f>
        <v>3</v>
      </c>
    </row>
    <row r="206" spans="1:98">
      <c r="A206">
        <f>Sheet1!A205</f>
        <v>205</v>
      </c>
      <c r="B206" t="str">
        <f>Sheet1!B205</f>
        <v>9/30/2009 13:44:29</v>
      </c>
      <c r="C206" t="str">
        <f>Sheet1!E205</f>
        <v>lethee</v>
      </c>
      <c r="D206" t="str">
        <f t="shared" ref="D206:D229" si="24">IF(ISNUMBER(SEARCH("(",C206)),"???",C206)</f>
        <v>lethee</v>
      </c>
      <c r="E206">
        <f>Sheet1!F205</f>
        <v>25</v>
      </c>
      <c r="F206">
        <f>VLOOKUP(Sheet1!G205,Sheet3!$B$1:$C$2,2,FALSE)</f>
        <v>1</v>
      </c>
      <c r="G206">
        <f>VLOOKUP(Sheet1!H205,Sheet3!$B$52:$C$74,2,0)</f>
        <v>2</v>
      </c>
      <c r="H206">
        <f>VLOOKUP(Sheet1!I205,Sheet3!$B$5:$C$9,2,FALSE)</f>
        <v>5</v>
      </c>
      <c r="I206">
        <v>1</v>
      </c>
      <c r="K206">
        <f>Sheet1!K205</f>
        <v>3</v>
      </c>
      <c r="L206">
        <f>Sheet1!L205</f>
        <v>30</v>
      </c>
      <c r="M206" s="2">
        <v>1</v>
      </c>
      <c r="N206">
        <f>IF(ISNUMBER(SEARCH("습관적으로",Sheet1!$M205)),1,0)</f>
        <v>1</v>
      </c>
      <c r="O206">
        <f>IF(ISNUMBER(SEARCH("나에 대해 알리고 싶어서",Sheet1!$M205)),1,0)</f>
        <v>0</v>
      </c>
      <c r="P206">
        <f>IF(ISNUMBER(SEARCH("새로운 소식을 알리고 싶어서",Sheet1!$M205)),1,0)</f>
        <v>0</v>
      </c>
      <c r="Q206">
        <f>IF(ISNUMBER(SEARCH("주변 사람들과 관계 맺고 싶어서",Sheet1!$M205)),1,0)</f>
        <v>0</v>
      </c>
      <c r="R206">
        <f>IF(ISNUMBER(SEARCH("다른 사람들과 감정을 공유하고 싶어서",Sheet1!$M205)),1,0)</f>
        <v>0</v>
      </c>
      <c r="S206">
        <f>IF(ISNUMBER(SEARCH("재미있어서",Sheet1!$M205)),1,0)</f>
        <v>0</v>
      </c>
      <c r="T206">
        <f t="shared" si="23"/>
        <v>0</v>
      </c>
      <c r="V206" s="2">
        <v>1</v>
      </c>
      <c r="X206">
        <f>IF(ISNUMBER(SEARCH("me2day 웹페이지",Sheet1!$N205)),1,0)</f>
        <v>1</v>
      </c>
      <c r="Y206">
        <f>IF(ISNUMBER(SEARCH("핸드폰",Sheet1!$N205)),1,0)</f>
        <v>0</v>
      </c>
      <c r="Z206">
        <f>IF(ISNUMBER(SEARCH("블로그",Sheet1!$N205)),1,0)</f>
        <v>0</v>
      </c>
      <c r="AA206">
        <f>IF(ISNUMBER(SEARCH("개인 포탈 서비스",Sheet1!$N205)),1,0)</f>
        <v>0</v>
      </c>
      <c r="AB206">
        <f>IF(ISNUMBER(SEARCH("me2day 어플리케이션",Sheet1!$N205)),1,0)</f>
        <v>0</v>
      </c>
      <c r="AC206">
        <f t="shared" si="19"/>
        <v>0</v>
      </c>
      <c r="AD206">
        <f>IF(Sheet1!O205="있다",1,2)</f>
        <v>1</v>
      </c>
      <c r="AE206">
        <f>Sheet1!P205</f>
        <v>6</v>
      </c>
      <c r="AF206" s="2">
        <v>1</v>
      </c>
      <c r="AH206">
        <f>IF(ISNUMBER(SEARCH("주변 사람들의 소식",Sheet1!$Q205)),1,0)</f>
        <v>1</v>
      </c>
      <c r="AI206">
        <f>IF(ISNUMBER(SEARCH("관심 분야에 대한 소식",Sheet1!$Q205)),1,0)</f>
        <v>0</v>
      </c>
      <c r="AJ206">
        <f>IF(ISNUMBER(SEARCH("관심 분야는 아니지만 사회적 이슈에 대한 소식",Sheet1!$Q205)),1,0)</f>
        <v>0</v>
      </c>
      <c r="AK206">
        <f>IF(ISNUMBER(SEARCH("업무와 관련된 소식",Sheet1!$Q205)),1,0)</f>
        <v>0</v>
      </c>
      <c r="AL206">
        <f t="shared" si="20"/>
        <v>0</v>
      </c>
      <c r="AM206">
        <f>Sheet1!R205</f>
        <v>2</v>
      </c>
      <c r="AN206">
        <v>3</v>
      </c>
      <c r="AP206">
        <f>IF(ISNUMBER(SEARCH("오프라인에서의 친구 관계와 같다",Sheet1!$S205)),1,0)</f>
        <v>0</v>
      </c>
      <c r="AQ206">
        <f>IF(ISNUMBER(SEARCH("오프라인에서의 친구와는 다르지만 친밀감을 나누는 관계이다",Sheet1!$S205)),1,0)</f>
        <v>0</v>
      </c>
      <c r="AR206">
        <f>IF(ISNUMBER(SEARCH("새로운 정보나 글을 주고 받는 관계이다",Sheet1!$S205)),1,0)</f>
        <v>1</v>
      </c>
      <c r="AS206">
        <f>IF(ISNUMBER(SEARCH("단지 친구 신청과 수락으로 이루어진 형식적인 관계이다",Sheet1!$S205)),1,0)</f>
        <v>0</v>
      </c>
      <c r="AT206">
        <f>IF(ISNUMBER(SEARCH("아무 관계도 아니다",Sheet1!$S205)),1,0)</f>
        <v>0</v>
      </c>
      <c r="AU206">
        <f t="shared" si="21"/>
        <v>0</v>
      </c>
      <c r="AV206" t="s">
        <v>876</v>
      </c>
      <c r="AX206">
        <f>IF(ISNUMBER(SEARCH("미투데이 서비스 이용은 정보를 얻기 위함이다",Sheet1!$T205)),1,0)</f>
        <v>0</v>
      </c>
      <c r="AY206">
        <f>IF(ISNUMBER(SEARCH("미투데이 서비스 이용은 오락을 추구하기 위함이다",Sheet1!$T205)),1,0)</f>
        <v>1</v>
      </c>
      <c r="AZ206">
        <f>IF(ISNUMBER(SEARCH("미투데이 서비스 이용은 대인관계 형성과 확충을 위함이다",Sheet1!$T205)),1,0)</f>
        <v>1</v>
      </c>
      <c r="BA206">
        <f>IF(ISNUMBER(SEARCH("미투데이 서비스 이용은  직장(혹은 특정 그룹) 내 커뮤니케이션을 위함이다",Sheet1!$T205)),1,0)</f>
        <v>0</v>
      </c>
      <c r="BB206">
        <f t="shared" si="22"/>
        <v>0</v>
      </c>
      <c r="BC206">
        <f>Sheet1!U205</f>
        <v>5</v>
      </c>
      <c r="BD206">
        <f>Sheet1!V205</f>
        <v>5</v>
      </c>
      <c r="BE206">
        <f>Sheet1!W205</f>
        <v>6</v>
      </c>
      <c r="BF206">
        <f>Sheet1!X205</f>
        <v>6</v>
      </c>
      <c r="BG206">
        <f>Sheet1!Y205</f>
        <v>5</v>
      </c>
      <c r="BH206">
        <f>Sheet1!Z205</f>
        <v>6</v>
      </c>
      <c r="BI206">
        <f>Sheet1!AA205</f>
        <v>4</v>
      </c>
      <c r="BJ206">
        <f>Sheet1!AB205</f>
        <v>5</v>
      </c>
      <c r="BK206">
        <f>Sheet1!AC205</f>
        <v>5</v>
      </c>
      <c r="BL206">
        <f>Sheet1!AD205</f>
        <v>4</v>
      </c>
      <c r="BM206">
        <f>Sheet1!AE205</f>
        <v>5</v>
      </c>
      <c r="BN206">
        <f>Sheet1!AF205</f>
        <v>3</v>
      </c>
      <c r="BO206">
        <f>Sheet1!AG205</f>
        <v>6</v>
      </c>
      <c r="BP206">
        <f>Sheet1!AH205</f>
        <v>5</v>
      </c>
      <c r="BQ206">
        <f>Sheet1!AI205</f>
        <v>3</v>
      </c>
      <c r="BR206">
        <f>Sheet1!AJ205</f>
        <v>5</v>
      </c>
      <c r="BS206">
        <f>Sheet1!AK205</f>
        <v>5</v>
      </c>
      <c r="BT206">
        <f>Sheet1!AL205</f>
        <v>3</v>
      </c>
      <c r="BU206">
        <f>Sheet1!AM205</f>
        <v>5</v>
      </c>
      <c r="BV206">
        <f>Sheet1!AN205</f>
        <v>4</v>
      </c>
      <c r="BW206">
        <f>Sheet1!AO205</f>
        <v>5</v>
      </c>
      <c r="BX206">
        <f>Sheet1!AP205</f>
        <v>6</v>
      </c>
      <c r="BY206">
        <f>Sheet1!AQ205</f>
        <v>5</v>
      </c>
      <c r="BZ206">
        <f>Sheet1!AR205</f>
        <v>5</v>
      </c>
      <c r="CA206">
        <f>Sheet1!AS205</f>
        <v>6</v>
      </c>
      <c r="CB206">
        <f>Sheet1!AT205</f>
        <v>4</v>
      </c>
      <c r="CC206">
        <f>Sheet1!AU205</f>
        <v>5</v>
      </c>
      <c r="CD206">
        <f>Sheet1!AV205</f>
        <v>5</v>
      </c>
      <c r="CE206">
        <f>Sheet1!AW205</f>
        <v>6</v>
      </c>
      <c r="CF206">
        <f>Sheet1!AX205</f>
        <v>5</v>
      </c>
      <c r="CG206">
        <f>Sheet1!AY205</f>
        <v>4</v>
      </c>
      <c r="CH206">
        <f>Sheet1!AZ205</f>
        <v>5</v>
      </c>
      <c r="CI206">
        <f>Sheet1!BA205</f>
        <v>6</v>
      </c>
      <c r="CJ206">
        <f>Sheet1!BB205</f>
        <v>5</v>
      </c>
      <c r="CK206">
        <f>Sheet1!BC205</f>
        <v>5</v>
      </c>
      <c r="CL206">
        <f>Sheet1!BD205</f>
        <v>5</v>
      </c>
      <c r="CM206">
        <f>Sheet1!BE205</f>
        <v>5</v>
      </c>
      <c r="CN206">
        <f>Sheet1!BF205</f>
        <v>4</v>
      </c>
      <c r="CO206">
        <f>Sheet1!BG205</f>
        <v>6</v>
      </c>
      <c r="CP206">
        <f>Sheet1!BH205</f>
        <v>6</v>
      </c>
      <c r="CQ206">
        <f>Sheet1!BI205</f>
        <v>6</v>
      </c>
      <c r="CR206">
        <f>Sheet1!BJ205</f>
        <v>6</v>
      </c>
      <c r="CS206">
        <f>Sheet1!BK205</f>
        <v>5</v>
      </c>
      <c r="CT206">
        <f>Sheet1!BL205</f>
        <v>5</v>
      </c>
    </row>
    <row r="207" spans="1:98">
      <c r="A207">
        <f>Sheet1!A206</f>
        <v>206</v>
      </c>
      <c r="B207" t="str">
        <f>Sheet1!B206</f>
        <v>9/30/2009 13:44:39</v>
      </c>
      <c r="C207" t="str">
        <f>Sheet1!E206</f>
        <v>newstone32</v>
      </c>
      <c r="D207" t="str">
        <f t="shared" si="24"/>
        <v>newstone32</v>
      </c>
      <c r="E207">
        <f>Sheet1!F206</f>
        <v>30</v>
      </c>
      <c r="F207">
        <f>VLOOKUP(Sheet1!G206,Sheet3!$B$1:$C$2,2,FALSE)</f>
        <v>2</v>
      </c>
      <c r="G207">
        <f>VLOOKUP(Sheet1!H206,Sheet3!$B$52:$C$74,2,0)</f>
        <v>6</v>
      </c>
      <c r="H207">
        <f>VLOOKUP(Sheet1!I206,Sheet3!$B$5:$C$9,2,FALSE)</f>
        <v>2</v>
      </c>
      <c r="I207">
        <v>1</v>
      </c>
      <c r="K207">
        <f>Sheet1!K206</f>
        <v>5</v>
      </c>
      <c r="L207">
        <f>Sheet1!L206</f>
        <v>10</v>
      </c>
      <c r="M207" s="2" t="s">
        <v>771</v>
      </c>
      <c r="N207">
        <f>IF(ISNUMBER(SEARCH("습관적으로",Sheet1!$M206)),1,0)</f>
        <v>0</v>
      </c>
      <c r="O207">
        <f>IF(ISNUMBER(SEARCH("나에 대해 알리고 싶어서",Sheet1!$M206)),1,0)</f>
        <v>0</v>
      </c>
      <c r="P207">
        <f>IF(ISNUMBER(SEARCH("새로운 소식을 알리고 싶어서",Sheet1!$M206)),1,0)</f>
        <v>0</v>
      </c>
      <c r="Q207">
        <f>IF(ISNUMBER(SEARCH("주변 사람들과 관계 맺고 싶어서",Sheet1!$M206)),1,0)</f>
        <v>0</v>
      </c>
      <c r="R207">
        <f>IF(ISNUMBER(SEARCH("다른 사람들과 감정을 공유하고 싶어서",Sheet1!$M206)),1,0)</f>
        <v>1</v>
      </c>
      <c r="S207">
        <f>IF(ISNUMBER(SEARCH("재미있어서",Sheet1!$M206)),1,0)</f>
        <v>1</v>
      </c>
      <c r="T207">
        <f t="shared" si="23"/>
        <v>0</v>
      </c>
      <c r="V207" s="2" t="s">
        <v>877</v>
      </c>
      <c r="X207">
        <f>IF(ISNUMBER(SEARCH("me2day 웹페이지",Sheet1!$N206)),1,0)</f>
        <v>1</v>
      </c>
      <c r="Y207">
        <f>IF(ISNUMBER(SEARCH("핸드폰",Sheet1!$N206)),1,0)</f>
        <v>1</v>
      </c>
      <c r="Z207">
        <f>IF(ISNUMBER(SEARCH("블로그",Sheet1!$N206)),1,0)</f>
        <v>0</v>
      </c>
      <c r="AA207">
        <f>IF(ISNUMBER(SEARCH("개인 포탈 서비스",Sheet1!$N206)),1,0)</f>
        <v>0</v>
      </c>
      <c r="AB207">
        <f>IF(ISNUMBER(SEARCH("me2day 어플리케이션",Sheet1!$N206)),1,0)</f>
        <v>0</v>
      </c>
      <c r="AC207">
        <f t="shared" si="19"/>
        <v>0</v>
      </c>
      <c r="AD207">
        <f>IF(Sheet1!O206="있다",1,2)</f>
        <v>1</v>
      </c>
      <c r="AE207">
        <f>Sheet1!P206</f>
        <v>6</v>
      </c>
      <c r="AF207" s="2" t="s">
        <v>876</v>
      </c>
      <c r="AH207">
        <f>IF(ISNUMBER(SEARCH("주변 사람들의 소식",Sheet1!$Q206)),1,0)</f>
        <v>0</v>
      </c>
      <c r="AI207">
        <f>IF(ISNUMBER(SEARCH("관심 분야에 대한 소식",Sheet1!$Q206)),1,0)</f>
        <v>1</v>
      </c>
      <c r="AJ207">
        <f>IF(ISNUMBER(SEARCH("관심 분야는 아니지만 사회적 이슈에 대한 소식",Sheet1!$Q206)),1,0)</f>
        <v>1</v>
      </c>
      <c r="AK207">
        <f>IF(ISNUMBER(SEARCH("업무와 관련된 소식",Sheet1!$Q206)),1,0)</f>
        <v>0</v>
      </c>
      <c r="AL207">
        <f t="shared" si="20"/>
        <v>0</v>
      </c>
      <c r="AM207">
        <f>Sheet1!R206</f>
        <v>3</v>
      </c>
      <c r="AN207" t="s">
        <v>876</v>
      </c>
      <c r="AP207">
        <f>IF(ISNUMBER(SEARCH("오프라인에서의 친구 관계와 같다",Sheet1!$S206)),1,0)</f>
        <v>0</v>
      </c>
      <c r="AQ207">
        <f>IF(ISNUMBER(SEARCH("오프라인에서의 친구와는 다르지만 친밀감을 나누는 관계이다",Sheet1!$S206)),1,0)</f>
        <v>1</v>
      </c>
      <c r="AR207">
        <f>IF(ISNUMBER(SEARCH("새로운 정보나 글을 주고 받는 관계이다",Sheet1!$S206)),1,0)</f>
        <v>1</v>
      </c>
      <c r="AS207">
        <f>IF(ISNUMBER(SEARCH("단지 친구 신청과 수락으로 이루어진 형식적인 관계이다",Sheet1!$S206)),1,0)</f>
        <v>0</v>
      </c>
      <c r="AT207">
        <f>IF(ISNUMBER(SEARCH("아무 관계도 아니다",Sheet1!$S206)),1,0)</f>
        <v>0</v>
      </c>
      <c r="AU207">
        <f t="shared" si="21"/>
        <v>0</v>
      </c>
      <c r="AV207" t="s">
        <v>797</v>
      </c>
      <c r="AX207">
        <f>IF(ISNUMBER(SEARCH("미투데이 서비스 이용은 정보를 얻기 위함이다",Sheet1!$T206)),1,0)</f>
        <v>0</v>
      </c>
      <c r="AY207">
        <f>IF(ISNUMBER(SEARCH("미투데이 서비스 이용은 오락을 추구하기 위함이다",Sheet1!$T206)),1,0)</f>
        <v>0</v>
      </c>
      <c r="AZ207">
        <f>IF(ISNUMBER(SEARCH("미투데이 서비스 이용은 대인관계 형성과 확충을 위함이다",Sheet1!$T206)),1,0)</f>
        <v>1</v>
      </c>
      <c r="BA207">
        <f>IF(ISNUMBER(SEARCH("미투데이 서비스 이용은  직장(혹은 특정 그룹) 내 커뮤니케이션을 위함이다",Sheet1!$T206)),1,0)</f>
        <v>1</v>
      </c>
      <c r="BB207">
        <f t="shared" si="22"/>
        <v>0</v>
      </c>
      <c r="BC207">
        <f>Sheet1!U206</f>
        <v>3</v>
      </c>
      <c r="BD207">
        <f>Sheet1!V206</f>
        <v>3</v>
      </c>
      <c r="BE207">
        <f>Sheet1!W206</f>
        <v>3</v>
      </c>
      <c r="BF207">
        <f>Sheet1!X206</f>
        <v>3</v>
      </c>
      <c r="BG207">
        <f>Sheet1!Y206</f>
        <v>3</v>
      </c>
      <c r="BH207">
        <f>Sheet1!Z206</f>
        <v>6</v>
      </c>
      <c r="BI207">
        <f>Sheet1!AA206</f>
        <v>2</v>
      </c>
      <c r="BJ207">
        <f>Sheet1!AB206</f>
        <v>6</v>
      </c>
      <c r="BK207">
        <f>Sheet1!AC206</f>
        <v>5</v>
      </c>
      <c r="BL207">
        <f>Sheet1!AD206</f>
        <v>3</v>
      </c>
      <c r="BM207">
        <f>Sheet1!AE206</f>
        <v>7</v>
      </c>
      <c r="BN207">
        <f>Sheet1!AF206</f>
        <v>6</v>
      </c>
      <c r="BO207">
        <f>Sheet1!AG206</f>
        <v>6</v>
      </c>
      <c r="BP207">
        <f>Sheet1!AH206</f>
        <v>7</v>
      </c>
      <c r="BQ207">
        <f>Sheet1!AI206</f>
        <v>7</v>
      </c>
      <c r="BR207">
        <f>Sheet1!AJ206</f>
        <v>6</v>
      </c>
      <c r="BS207">
        <f>Sheet1!AK206</f>
        <v>6</v>
      </c>
      <c r="BT207">
        <f>Sheet1!AL206</f>
        <v>6</v>
      </c>
      <c r="BU207">
        <f>Sheet1!AM206</f>
        <v>6</v>
      </c>
      <c r="BV207">
        <f>Sheet1!AN206</f>
        <v>6</v>
      </c>
      <c r="BW207">
        <f>Sheet1!AO206</f>
        <v>6</v>
      </c>
      <c r="BX207">
        <f>Sheet1!AP206</f>
        <v>6</v>
      </c>
      <c r="BY207">
        <f>Sheet1!AQ206</f>
        <v>6</v>
      </c>
      <c r="BZ207">
        <f>Sheet1!AR206</f>
        <v>7</v>
      </c>
      <c r="CA207">
        <f>Sheet1!AS206</f>
        <v>7</v>
      </c>
      <c r="CB207">
        <f>Sheet1!AT206</f>
        <v>6</v>
      </c>
      <c r="CC207">
        <f>Sheet1!AU206</f>
        <v>4</v>
      </c>
      <c r="CD207">
        <f>Sheet1!AV206</f>
        <v>6</v>
      </c>
      <c r="CE207">
        <f>Sheet1!AW206</f>
        <v>7</v>
      </c>
      <c r="CF207">
        <f>Sheet1!AX206</f>
        <v>3</v>
      </c>
      <c r="CG207">
        <f>Sheet1!AY206</f>
        <v>6</v>
      </c>
      <c r="CH207">
        <f>Sheet1!AZ206</f>
        <v>2</v>
      </c>
      <c r="CI207">
        <f>Sheet1!BA206</f>
        <v>6</v>
      </c>
      <c r="CJ207">
        <f>Sheet1!BB206</f>
        <v>7</v>
      </c>
      <c r="CK207">
        <f>Sheet1!BC206</f>
        <v>5</v>
      </c>
      <c r="CL207">
        <f>Sheet1!BD206</f>
        <v>6</v>
      </c>
      <c r="CM207">
        <f>Sheet1!BE206</f>
        <v>4</v>
      </c>
      <c r="CN207">
        <f>Sheet1!BF206</f>
        <v>7</v>
      </c>
      <c r="CO207">
        <f>Sheet1!BG206</f>
        <v>7</v>
      </c>
      <c r="CP207">
        <f>Sheet1!BH206</f>
        <v>7</v>
      </c>
      <c r="CQ207">
        <f>Sheet1!BI206</f>
        <v>7</v>
      </c>
      <c r="CR207">
        <f>Sheet1!BJ206</f>
        <v>7</v>
      </c>
      <c r="CS207">
        <f>Sheet1!BK206</f>
        <v>2</v>
      </c>
      <c r="CT207">
        <f>Sheet1!BL206</f>
        <v>2</v>
      </c>
    </row>
    <row r="208" spans="1:98">
      <c r="A208">
        <f>Sheet1!A207</f>
        <v>207</v>
      </c>
      <c r="B208" t="str">
        <f>Sheet1!B207</f>
        <v>9/30/2009 13:45:31</v>
      </c>
      <c r="C208" t="str">
        <f>Sheet1!E207</f>
        <v>sjh21a</v>
      </c>
      <c r="D208" t="str">
        <f t="shared" si="24"/>
        <v>sjh21a</v>
      </c>
      <c r="E208">
        <f>Sheet1!F207</f>
        <v>23</v>
      </c>
      <c r="F208">
        <f>VLOOKUP(Sheet1!G207,Sheet3!$B$1:$C$2,2,FALSE)</f>
        <v>1</v>
      </c>
      <c r="G208">
        <f>VLOOKUP(Sheet1!H207,Sheet3!$B$52:$C$74,2,0)</f>
        <v>6</v>
      </c>
      <c r="H208">
        <f>VLOOKUP(Sheet1!I207,Sheet3!$B$5:$C$9,2,FALSE)</f>
        <v>1</v>
      </c>
      <c r="I208">
        <v>3</v>
      </c>
      <c r="K208">
        <f>Sheet1!K207</f>
        <v>0</v>
      </c>
      <c r="L208">
        <f>Sheet1!L207</f>
        <v>0</v>
      </c>
      <c r="M208" s="2" t="s">
        <v>813</v>
      </c>
      <c r="N208">
        <f>IF(ISNUMBER(SEARCH("습관적으로",Sheet1!$M207)),1,0)</f>
        <v>0</v>
      </c>
      <c r="O208">
        <f>IF(ISNUMBER(SEARCH("나에 대해 알리고 싶어서",Sheet1!$M207)),1,0)</f>
        <v>0</v>
      </c>
      <c r="P208">
        <f>IF(ISNUMBER(SEARCH("새로운 소식을 알리고 싶어서",Sheet1!$M207)),1,0)</f>
        <v>1</v>
      </c>
      <c r="Q208">
        <f>IF(ISNUMBER(SEARCH("주변 사람들과 관계 맺고 싶어서",Sheet1!$M207)),1,0)</f>
        <v>0</v>
      </c>
      <c r="R208">
        <f>IF(ISNUMBER(SEARCH("다른 사람들과 감정을 공유하고 싶어서",Sheet1!$M207)),1,0)</f>
        <v>0</v>
      </c>
      <c r="S208">
        <f>IF(ISNUMBER(SEARCH("재미있어서",Sheet1!$M207)),1,0)</f>
        <v>1</v>
      </c>
      <c r="T208">
        <f t="shared" si="23"/>
        <v>0</v>
      </c>
      <c r="V208" s="2">
        <v>1</v>
      </c>
      <c r="X208">
        <f>IF(ISNUMBER(SEARCH("me2day 웹페이지",Sheet1!$N207)),1,0)</f>
        <v>1</v>
      </c>
      <c r="Y208">
        <f>IF(ISNUMBER(SEARCH("핸드폰",Sheet1!$N207)),1,0)</f>
        <v>0</v>
      </c>
      <c r="Z208">
        <f>IF(ISNUMBER(SEARCH("블로그",Sheet1!$N207)),1,0)</f>
        <v>0</v>
      </c>
      <c r="AA208">
        <f>IF(ISNUMBER(SEARCH("개인 포탈 서비스",Sheet1!$N207)),1,0)</f>
        <v>0</v>
      </c>
      <c r="AB208">
        <f>IF(ISNUMBER(SEARCH("me2day 어플리케이션",Sheet1!$N207)),1,0)</f>
        <v>0</v>
      </c>
      <c r="AC208">
        <f t="shared" si="19"/>
        <v>0</v>
      </c>
      <c r="AD208">
        <f>IF(Sheet1!O207="있다",1,2)</f>
        <v>1</v>
      </c>
      <c r="AE208">
        <f>Sheet1!P207</f>
        <v>2</v>
      </c>
      <c r="AF208" s="2">
        <v>4</v>
      </c>
      <c r="AH208">
        <f>IF(ISNUMBER(SEARCH("주변 사람들의 소식",Sheet1!$Q207)),1,0)</f>
        <v>0</v>
      </c>
      <c r="AI208">
        <f>IF(ISNUMBER(SEARCH("관심 분야에 대한 소식",Sheet1!$Q207)),1,0)</f>
        <v>0</v>
      </c>
      <c r="AJ208">
        <f>IF(ISNUMBER(SEARCH("관심 분야는 아니지만 사회적 이슈에 대한 소식",Sheet1!$Q207)),1,0)</f>
        <v>0</v>
      </c>
      <c r="AK208">
        <f>IF(ISNUMBER(SEARCH("업무와 관련된 소식",Sheet1!$Q207)),1,0)</f>
        <v>1</v>
      </c>
      <c r="AL208">
        <f t="shared" si="20"/>
        <v>0</v>
      </c>
      <c r="AM208">
        <f>Sheet1!R207</f>
        <v>2</v>
      </c>
      <c r="AN208" t="s">
        <v>797</v>
      </c>
      <c r="AP208">
        <f>IF(ISNUMBER(SEARCH("오프라인에서의 친구 관계와 같다",Sheet1!$S207)),1,0)</f>
        <v>0</v>
      </c>
      <c r="AQ208">
        <f>IF(ISNUMBER(SEARCH("오프라인에서의 친구와는 다르지만 친밀감을 나누는 관계이다",Sheet1!$S207)),1,0)</f>
        <v>0</v>
      </c>
      <c r="AR208">
        <f>IF(ISNUMBER(SEARCH("새로운 정보나 글을 주고 받는 관계이다",Sheet1!$S207)),1,0)</f>
        <v>1</v>
      </c>
      <c r="AS208">
        <f>IF(ISNUMBER(SEARCH("단지 친구 신청과 수락으로 이루어진 형식적인 관계이다",Sheet1!$S207)),1,0)</f>
        <v>1</v>
      </c>
      <c r="AT208">
        <f>IF(ISNUMBER(SEARCH("아무 관계도 아니다",Sheet1!$S207)),1,0)</f>
        <v>0</v>
      </c>
      <c r="AU208">
        <f t="shared" si="21"/>
        <v>0</v>
      </c>
      <c r="AV208">
        <v>2</v>
      </c>
      <c r="AX208">
        <f>IF(ISNUMBER(SEARCH("미투데이 서비스 이용은 정보를 얻기 위함이다",Sheet1!$T207)),1,0)</f>
        <v>0</v>
      </c>
      <c r="AY208">
        <f>IF(ISNUMBER(SEARCH("미투데이 서비스 이용은 오락을 추구하기 위함이다",Sheet1!$T207)),1,0)</f>
        <v>1</v>
      </c>
      <c r="AZ208">
        <f>IF(ISNUMBER(SEARCH("미투데이 서비스 이용은 대인관계 형성과 확충을 위함이다",Sheet1!$T207)),1,0)</f>
        <v>0</v>
      </c>
      <c r="BA208">
        <f>IF(ISNUMBER(SEARCH("미투데이 서비스 이용은  직장(혹은 특정 그룹) 내 커뮤니케이션을 위함이다",Sheet1!$T207)),1,0)</f>
        <v>0</v>
      </c>
      <c r="BB208">
        <f t="shared" si="22"/>
        <v>0</v>
      </c>
      <c r="BC208">
        <f>Sheet1!U207</f>
        <v>4</v>
      </c>
      <c r="BD208">
        <f>Sheet1!V207</f>
        <v>6</v>
      </c>
      <c r="BE208">
        <f>Sheet1!W207</f>
        <v>7</v>
      </c>
      <c r="BF208">
        <f>Sheet1!X207</f>
        <v>7</v>
      </c>
      <c r="BG208">
        <f>Sheet1!Y207</f>
        <v>7</v>
      </c>
      <c r="BH208">
        <f>Sheet1!Z207</f>
        <v>2</v>
      </c>
      <c r="BI208">
        <f>Sheet1!AA207</f>
        <v>1</v>
      </c>
      <c r="BJ208">
        <f>Sheet1!AB207</f>
        <v>1</v>
      </c>
      <c r="BK208">
        <f>Sheet1!AC207</f>
        <v>3</v>
      </c>
      <c r="BL208">
        <f>Sheet1!AD207</f>
        <v>1</v>
      </c>
      <c r="BM208">
        <f>Sheet1!AE207</f>
        <v>7</v>
      </c>
      <c r="BN208">
        <f>Sheet1!AF207</f>
        <v>6</v>
      </c>
      <c r="BO208">
        <f>Sheet1!AG207</f>
        <v>7</v>
      </c>
      <c r="BP208">
        <f>Sheet1!AH207</f>
        <v>7</v>
      </c>
      <c r="BQ208">
        <f>Sheet1!AI207</f>
        <v>7</v>
      </c>
      <c r="BR208">
        <f>Sheet1!AJ207</f>
        <v>5</v>
      </c>
      <c r="BS208">
        <f>Sheet1!AK207</f>
        <v>4</v>
      </c>
      <c r="BT208">
        <f>Sheet1!AL207</f>
        <v>5</v>
      </c>
      <c r="BU208">
        <f>Sheet1!AM207</f>
        <v>6</v>
      </c>
      <c r="BV208">
        <f>Sheet1!AN207</f>
        <v>7</v>
      </c>
      <c r="BW208">
        <f>Sheet1!AO207</f>
        <v>5</v>
      </c>
      <c r="BX208">
        <f>Sheet1!AP207</f>
        <v>5</v>
      </c>
      <c r="BY208">
        <f>Sheet1!AQ207</f>
        <v>6</v>
      </c>
      <c r="BZ208">
        <f>Sheet1!AR207</f>
        <v>7</v>
      </c>
      <c r="CA208">
        <f>Sheet1!AS207</f>
        <v>7</v>
      </c>
      <c r="CB208">
        <f>Sheet1!AT207</f>
        <v>7</v>
      </c>
      <c r="CC208">
        <f>Sheet1!AU207</f>
        <v>7</v>
      </c>
      <c r="CD208">
        <f>Sheet1!AV207</f>
        <v>7</v>
      </c>
      <c r="CE208">
        <f>Sheet1!AW207</f>
        <v>4</v>
      </c>
      <c r="CF208">
        <f>Sheet1!AX207</f>
        <v>4</v>
      </c>
      <c r="CG208">
        <f>Sheet1!AY207</f>
        <v>3</v>
      </c>
      <c r="CH208">
        <f>Sheet1!AZ207</f>
        <v>5</v>
      </c>
      <c r="CI208">
        <f>Sheet1!BA207</f>
        <v>2</v>
      </c>
      <c r="CJ208">
        <f>Sheet1!BB207</f>
        <v>3</v>
      </c>
      <c r="CK208">
        <f>Sheet1!BC207</f>
        <v>4</v>
      </c>
      <c r="CL208">
        <f>Sheet1!BD207</f>
        <v>3</v>
      </c>
      <c r="CM208">
        <f>Sheet1!BE207</f>
        <v>3</v>
      </c>
      <c r="CN208">
        <f>Sheet1!BF207</f>
        <v>3</v>
      </c>
      <c r="CO208">
        <f>Sheet1!BG207</f>
        <v>2</v>
      </c>
      <c r="CP208">
        <f>Sheet1!BH207</f>
        <v>4</v>
      </c>
      <c r="CQ208">
        <f>Sheet1!BI207</f>
        <v>3</v>
      </c>
      <c r="CR208">
        <f>Sheet1!BJ207</f>
        <v>3</v>
      </c>
      <c r="CS208">
        <f>Sheet1!BK207</f>
        <v>7</v>
      </c>
      <c r="CT208">
        <f>Sheet1!BL207</f>
        <v>5</v>
      </c>
    </row>
    <row r="209" spans="1:98">
      <c r="A209">
        <f>Sheet1!A208</f>
        <v>208</v>
      </c>
      <c r="B209" t="str">
        <f>Sheet1!B208</f>
        <v>9/30/2009 13:51:04</v>
      </c>
      <c r="C209" t="str">
        <f>Sheet1!E208</f>
        <v>terehun</v>
      </c>
      <c r="D209" t="str">
        <f t="shared" si="24"/>
        <v>terehun</v>
      </c>
      <c r="E209">
        <f>Sheet1!F208</f>
        <v>28</v>
      </c>
      <c r="F209">
        <f>VLOOKUP(Sheet1!G208,Sheet3!$B$1:$C$2,2,FALSE)</f>
        <v>1</v>
      </c>
      <c r="G209">
        <f>VLOOKUP(Sheet1!H208,Sheet3!$B$52:$C$74,2,0)</f>
        <v>6</v>
      </c>
      <c r="H209">
        <f>VLOOKUP(Sheet1!I208,Sheet3!$B$5:$C$9,2,FALSE)</f>
        <v>1</v>
      </c>
      <c r="I209">
        <v>2</v>
      </c>
      <c r="K209">
        <f>Sheet1!K208</f>
        <v>3</v>
      </c>
      <c r="L209">
        <f>Sheet1!L208</f>
        <v>5</v>
      </c>
      <c r="M209" s="2" t="s">
        <v>790</v>
      </c>
      <c r="N209">
        <f>IF(ISNUMBER(SEARCH("습관적으로",Sheet1!$M208)),1,0)</f>
        <v>1</v>
      </c>
      <c r="O209">
        <f>IF(ISNUMBER(SEARCH("나에 대해 알리고 싶어서",Sheet1!$M208)),1,0)</f>
        <v>0</v>
      </c>
      <c r="P209">
        <f>IF(ISNUMBER(SEARCH("새로운 소식을 알리고 싶어서",Sheet1!$M208)),1,0)</f>
        <v>1</v>
      </c>
      <c r="Q209">
        <f>IF(ISNUMBER(SEARCH("주변 사람들과 관계 맺고 싶어서",Sheet1!$M208)),1,0)</f>
        <v>0</v>
      </c>
      <c r="R209">
        <f>IF(ISNUMBER(SEARCH("다른 사람들과 감정을 공유하고 싶어서",Sheet1!$M208)),1,0)</f>
        <v>1</v>
      </c>
      <c r="S209">
        <f>IF(ISNUMBER(SEARCH("재미있어서",Sheet1!$M208)),1,0)</f>
        <v>0</v>
      </c>
      <c r="T209">
        <f t="shared" si="23"/>
        <v>0</v>
      </c>
      <c r="V209" s="2" t="s">
        <v>770</v>
      </c>
      <c r="X209">
        <f>IF(ISNUMBER(SEARCH("me2day 웹페이지",Sheet1!$N208)),1,0)</f>
        <v>1</v>
      </c>
      <c r="Y209">
        <f>IF(ISNUMBER(SEARCH("핸드폰",Sheet1!$N208)),1,0)</f>
        <v>0</v>
      </c>
      <c r="Z209">
        <f>IF(ISNUMBER(SEARCH("블로그",Sheet1!$N208)),1,0)</f>
        <v>0</v>
      </c>
      <c r="AA209">
        <f>IF(ISNUMBER(SEARCH("개인 포탈 서비스",Sheet1!$N208)),1,0)</f>
        <v>0</v>
      </c>
      <c r="AB209">
        <f>IF(ISNUMBER(SEARCH("me2day 어플리케이션",Sheet1!$N208)),1,0)</f>
        <v>1</v>
      </c>
      <c r="AC209">
        <f t="shared" si="19"/>
        <v>0</v>
      </c>
      <c r="AD209">
        <f>IF(Sheet1!O208="있다",1,2)</f>
        <v>1</v>
      </c>
      <c r="AE209">
        <f>Sheet1!P208</f>
        <v>2</v>
      </c>
      <c r="AF209" s="2" t="s">
        <v>879</v>
      </c>
      <c r="AH209">
        <f>IF(ISNUMBER(SEARCH("주변 사람들의 소식",Sheet1!$Q208)),1,0)</f>
        <v>1</v>
      </c>
      <c r="AI209">
        <f>IF(ISNUMBER(SEARCH("관심 분야에 대한 소식",Sheet1!$Q208)),1,0)</f>
        <v>1</v>
      </c>
      <c r="AJ209">
        <f>IF(ISNUMBER(SEARCH("관심 분야는 아니지만 사회적 이슈에 대한 소식",Sheet1!$Q208)),1,0)</f>
        <v>1</v>
      </c>
      <c r="AK209">
        <f>IF(ISNUMBER(SEARCH("업무와 관련된 소식",Sheet1!$Q208)),1,0)</f>
        <v>1</v>
      </c>
      <c r="AL209">
        <f t="shared" si="20"/>
        <v>0</v>
      </c>
      <c r="AM209">
        <f>Sheet1!R208</f>
        <v>1</v>
      </c>
      <c r="AN209" t="s">
        <v>876</v>
      </c>
      <c r="AP209">
        <f>IF(ISNUMBER(SEARCH("오프라인에서의 친구 관계와 같다",Sheet1!$S208)),1,0)</f>
        <v>0</v>
      </c>
      <c r="AQ209">
        <f>IF(ISNUMBER(SEARCH("오프라인에서의 친구와는 다르지만 친밀감을 나누는 관계이다",Sheet1!$S208)),1,0)</f>
        <v>1</v>
      </c>
      <c r="AR209">
        <f>IF(ISNUMBER(SEARCH("새로운 정보나 글을 주고 받는 관계이다",Sheet1!$S208)),1,0)</f>
        <v>1</v>
      </c>
      <c r="AS209">
        <f>IF(ISNUMBER(SEARCH("단지 친구 신청과 수락으로 이루어진 형식적인 관계이다",Sheet1!$S208)),1,0)</f>
        <v>0</v>
      </c>
      <c r="AT209">
        <f>IF(ISNUMBER(SEARCH("아무 관계도 아니다",Sheet1!$S208)),1,0)</f>
        <v>0</v>
      </c>
      <c r="AU209">
        <f t="shared" si="21"/>
        <v>0</v>
      </c>
      <c r="AV209" t="s">
        <v>825</v>
      </c>
      <c r="AX209">
        <f>IF(ISNUMBER(SEARCH("미투데이 서비스 이용은 정보를 얻기 위함이다",Sheet1!$T208)),1,0)</f>
        <v>1</v>
      </c>
      <c r="AY209">
        <f>IF(ISNUMBER(SEARCH("미투데이 서비스 이용은 오락을 추구하기 위함이다",Sheet1!$T208)),1,0)</f>
        <v>1</v>
      </c>
      <c r="AZ209">
        <f>IF(ISNUMBER(SEARCH("미투데이 서비스 이용은 대인관계 형성과 확충을 위함이다",Sheet1!$T208)),1,0)</f>
        <v>1</v>
      </c>
      <c r="BA209">
        <f>IF(ISNUMBER(SEARCH("미투데이 서비스 이용은  직장(혹은 특정 그룹) 내 커뮤니케이션을 위함이다",Sheet1!$T208)),1,0)</f>
        <v>0</v>
      </c>
      <c r="BB209">
        <f t="shared" si="22"/>
        <v>0</v>
      </c>
      <c r="BC209">
        <f>Sheet1!U208</f>
        <v>4</v>
      </c>
      <c r="BD209">
        <f>Sheet1!V208</f>
        <v>5</v>
      </c>
      <c r="BE209">
        <f>Sheet1!W208</f>
        <v>6</v>
      </c>
      <c r="BF209">
        <f>Sheet1!X208</f>
        <v>5</v>
      </c>
      <c r="BG209">
        <f>Sheet1!Y208</f>
        <v>7</v>
      </c>
      <c r="BH209">
        <f>Sheet1!Z208</f>
        <v>7</v>
      </c>
      <c r="BI209">
        <f>Sheet1!AA208</f>
        <v>7</v>
      </c>
      <c r="BJ209">
        <f>Sheet1!AB208</f>
        <v>5</v>
      </c>
      <c r="BK209">
        <f>Sheet1!AC208</f>
        <v>4</v>
      </c>
      <c r="BL209">
        <f>Sheet1!AD208</f>
        <v>5</v>
      </c>
      <c r="BM209">
        <f>Sheet1!AE208</f>
        <v>5</v>
      </c>
      <c r="BN209">
        <f>Sheet1!AF208</f>
        <v>4</v>
      </c>
      <c r="BO209">
        <f>Sheet1!AG208</f>
        <v>3</v>
      </c>
      <c r="BP209">
        <f>Sheet1!AH208</f>
        <v>3</v>
      </c>
      <c r="BQ209">
        <f>Sheet1!AI208</f>
        <v>5</v>
      </c>
      <c r="BR209">
        <f>Sheet1!AJ208</f>
        <v>5</v>
      </c>
      <c r="BS209">
        <f>Sheet1!AK208</f>
        <v>3</v>
      </c>
      <c r="BT209">
        <f>Sheet1!AL208</f>
        <v>4</v>
      </c>
      <c r="BU209">
        <f>Sheet1!AM208</f>
        <v>4</v>
      </c>
      <c r="BV209">
        <f>Sheet1!AN208</f>
        <v>5</v>
      </c>
      <c r="BW209">
        <f>Sheet1!AO208</f>
        <v>6</v>
      </c>
      <c r="BX209">
        <f>Sheet1!AP208</f>
        <v>6</v>
      </c>
      <c r="BY209">
        <f>Sheet1!AQ208</f>
        <v>7</v>
      </c>
      <c r="BZ209">
        <f>Sheet1!AR208</f>
        <v>6</v>
      </c>
      <c r="CA209">
        <f>Sheet1!AS208</f>
        <v>4</v>
      </c>
      <c r="CB209">
        <f>Sheet1!AT208</f>
        <v>3</v>
      </c>
      <c r="CC209">
        <f>Sheet1!AU208</f>
        <v>6</v>
      </c>
      <c r="CD209">
        <f>Sheet1!AV208</f>
        <v>2</v>
      </c>
      <c r="CE209">
        <f>Sheet1!AW208</f>
        <v>5</v>
      </c>
      <c r="CF209">
        <f>Sheet1!AX208</f>
        <v>5</v>
      </c>
      <c r="CG209">
        <f>Sheet1!AY208</f>
        <v>5</v>
      </c>
      <c r="CH209">
        <f>Sheet1!AZ208</f>
        <v>3</v>
      </c>
      <c r="CI209">
        <f>Sheet1!BA208</f>
        <v>6</v>
      </c>
      <c r="CJ209">
        <f>Sheet1!BB208</f>
        <v>6</v>
      </c>
      <c r="CK209">
        <f>Sheet1!BC208</f>
        <v>2</v>
      </c>
      <c r="CL209">
        <f>Sheet1!BD208</f>
        <v>2</v>
      </c>
      <c r="CM209">
        <f>Sheet1!BE208</f>
        <v>2</v>
      </c>
      <c r="CN209">
        <f>Sheet1!BF208</f>
        <v>1</v>
      </c>
      <c r="CO209">
        <f>Sheet1!BG208</f>
        <v>5</v>
      </c>
      <c r="CP209">
        <f>Sheet1!BH208</f>
        <v>6</v>
      </c>
      <c r="CQ209">
        <f>Sheet1!BI208</f>
        <v>6</v>
      </c>
      <c r="CR209">
        <f>Sheet1!BJ208</f>
        <v>7</v>
      </c>
      <c r="CS209">
        <f>Sheet1!BK208</f>
        <v>1</v>
      </c>
      <c r="CT209">
        <f>Sheet1!BL208</f>
        <v>4</v>
      </c>
    </row>
    <row r="210" spans="1:98">
      <c r="A210">
        <f>Sheet1!A209</f>
        <v>209</v>
      </c>
      <c r="B210" t="str">
        <f>Sheet1!B209</f>
        <v>9/30/2009 13:52:04</v>
      </c>
      <c r="C210" t="str">
        <f>Sheet1!E209</f>
        <v>agiletalk</v>
      </c>
      <c r="D210" t="str">
        <f t="shared" si="24"/>
        <v>agiletalk</v>
      </c>
      <c r="E210">
        <f>Sheet1!F209</f>
        <v>25</v>
      </c>
      <c r="F210">
        <f>VLOOKUP(Sheet1!G209,Sheet3!$B$1:$C$2,2,FALSE)</f>
        <v>1</v>
      </c>
      <c r="G210">
        <f>VLOOKUP(Sheet1!H209,Sheet3!$B$52:$C$74,2,0)</f>
        <v>2</v>
      </c>
      <c r="H210">
        <f>VLOOKUP(Sheet1!I209,Sheet3!$B$5:$C$9,2,FALSE)</f>
        <v>2</v>
      </c>
      <c r="I210">
        <v>4</v>
      </c>
      <c r="K210">
        <f>Sheet1!K209</f>
        <v>20</v>
      </c>
      <c r="L210">
        <f>Sheet1!L209</f>
        <v>50</v>
      </c>
      <c r="M210" s="2" t="s">
        <v>789</v>
      </c>
      <c r="N210">
        <f>IF(ISNUMBER(SEARCH("습관적으로",Sheet1!$M209)),1,0)</f>
        <v>1</v>
      </c>
      <c r="O210">
        <f>IF(ISNUMBER(SEARCH("나에 대해 알리고 싶어서",Sheet1!$M209)),1,0)</f>
        <v>1</v>
      </c>
      <c r="P210">
        <f>IF(ISNUMBER(SEARCH("새로운 소식을 알리고 싶어서",Sheet1!$M209)),1,0)</f>
        <v>1</v>
      </c>
      <c r="Q210">
        <f>IF(ISNUMBER(SEARCH("주변 사람들과 관계 맺고 싶어서",Sheet1!$M209)),1,0)</f>
        <v>1</v>
      </c>
      <c r="R210">
        <f>IF(ISNUMBER(SEARCH("다른 사람들과 감정을 공유하고 싶어서",Sheet1!$M209)),1,0)</f>
        <v>1</v>
      </c>
      <c r="S210">
        <f>IF(ISNUMBER(SEARCH("재미있어서",Sheet1!$M209)),1,0)</f>
        <v>1</v>
      </c>
      <c r="T210">
        <f t="shared" si="23"/>
        <v>0</v>
      </c>
      <c r="V210" s="2" t="s">
        <v>877</v>
      </c>
      <c r="X210">
        <f>IF(ISNUMBER(SEARCH("me2day 웹페이지",Sheet1!$N209)),1,0)</f>
        <v>1</v>
      </c>
      <c r="Y210">
        <f>IF(ISNUMBER(SEARCH("핸드폰",Sheet1!$N209)),1,0)</f>
        <v>1</v>
      </c>
      <c r="Z210">
        <f>IF(ISNUMBER(SEARCH("블로그",Sheet1!$N209)),1,0)</f>
        <v>0</v>
      </c>
      <c r="AA210">
        <f>IF(ISNUMBER(SEARCH("개인 포탈 서비스",Sheet1!$N209)),1,0)</f>
        <v>0</v>
      </c>
      <c r="AB210">
        <f>IF(ISNUMBER(SEARCH("me2day 어플리케이션",Sheet1!$N209)),1,0)</f>
        <v>0</v>
      </c>
      <c r="AC210">
        <f t="shared" si="19"/>
        <v>0</v>
      </c>
      <c r="AD210">
        <f>IF(Sheet1!O209="있다",1,2)</f>
        <v>1</v>
      </c>
      <c r="AE210">
        <f>Sheet1!P209</f>
        <v>5</v>
      </c>
      <c r="AF210" s="2" t="s">
        <v>877</v>
      </c>
      <c r="AH210">
        <f>IF(ISNUMBER(SEARCH("주변 사람들의 소식",Sheet1!$Q209)),1,0)</f>
        <v>1</v>
      </c>
      <c r="AI210">
        <f>IF(ISNUMBER(SEARCH("관심 분야에 대한 소식",Sheet1!$Q209)),1,0)</f>
        <v>1</v>
      </c>
      <c r="AJ210">
        <f>IF(ISNUMBER(SEARCH("관심 분야는 아니지만 사회적 이슈에 대한 소식",Sheet1!$Q209)),1,0)</f>
        <v>0</v>
      </c>
      <c r="AK210">
        <f>IF(ISNUMBER(SEARCH("업무와 관련된 소식",Sheet1!$Q209)),1,0)</f>
        <v>0</v>
      </c>
      <c r="AL210">
        <f t="shared" si="20"/>
        <v>0</v>
      </c>
      <c r="AM210">
        <f>Sheet1!R209</f>
        <v>5</v>
      </c>
      <c r="AN210">
        <v>2</v>
      </c>
      <c r="AP210">
        <f>IF(ISNUMBER(SEARCH("오프라인에서의 친구 관계와 같다",Sheet1!$S209)),1,0)</f>
        <v>0</v>
      </c>
      <c r="AQ210">
        <f>IF(ISNUMBER(SEARCH("오프라인에서의 친구와는 다르지만 친밀감을 나누는 관계이다",Sheet1!$S209)),1,0)</f>
        <v>1</v>
      </c>
      <c r="AR210">
        <f>IF(ISNUMBER(SEARCH("새로운 정보나 글을 주고 받는 관계이다",Sheet1!$S209)),1,0)</f>
        <v>0</v>
      </c>
      <c r="AS210">
        <f>IF(ISNUMBER(SEARCH("단지 친구 신청과 수락으로 이루어진 형식적인 관계이다",Sheet1!$S209)),1,0)</f>
        <v>0</v>
      </c>
      <c r="AT210">
        <f>IF(ISNUMBER(SEARCH("아무 관계도 아니다",Sheet1!$S209)),1,0)</f>
        <v>0</v>
      </c>
      <c r="AU210">
        <f t="shared" si="21"/>
        <v>0</v>
      </c>
      <c r="AV210">
        <v>3</v>
      </c>
      <c r="AX210">
        <f>IF(ISNUMBER(SEARCH("미투데이 서비스 이용은 정보를 얻기 위함이다",Sheet1!$T209)),1,0)</f>
        <v>0</v>
      </c>
      <c r="AY210">
        <f>IF(ISNUMBER(SEARCH("미투데이 서비스 이용은 오락을 추구하기 위함이다",Sheet1!$T209)),1,0)</f>
        <v>0</v>
      </c>
      <c r="AZ210">
        <f>IF(ISNUMBER(SEARCH("미투데이 서비스 이용은 대인관계 형성과 확충을 위함이다",Sheet1!$T209)),1,0)</f>
        <v>1</v>
      </c>
      <c r="BA210">
        <f>IF(ISNUMBER(SEARCH("미투데이 서비스 이용은  직장(혹은 특정 그룹) 내 커뮤니케이션을 위함이다",Sheet1!$T209)),1,0)</f>
        <v>0</v>
      </c>
      <c r="BB210">
        <f t="shared" si="22"/>
        <v>0</v>
      </c>
      <c r="BC210">
        <f>Sheet1!U209</f>
        <v>3</v>
      </c>
      <c r="BD210">
        <f>Sheet1!V209</f>
        <v>6</v>
      </c>
      <c r="BE210">
        <f>Sheet1!W209</f>
        <v>2</v>
      </c>
      <c r="BF210">
        <f>Sheet1!X209</f>
        <v>5</v>
      </c>
      <c r="BG210">
        <f>Sheet1!Y209</f>
        <v>3</v>
      </c>
      <c r="BH210">
        <f>Sheet1!Z209</f>
        <v>6</v>
      </c>
      <c r="BI210">
        <f>Sheet1!AA209</f>
        <v>2</v>
      </c>
      <c r="BJ210">
        <f>Sheet1!AB209</f>
        <v>3</v>
      </c>
      <c r="BK210">
        <f>Sheet1!AC209</f>
        <v>7</v>
      </c>
      <c r="BL210">
        <f>Sheet1!AD209</f>
        <v>3</v>
      </c>
      <c r="BM210">
        <f>Sheet1!AE209</f>
        <v>6</v>
      </c>
      <c r="BN210">
        <f>Sheet1!AF209</f>
        <v>6</v>
      </c>
      <c r="BO210">
        <f>Sheet1!AG209</f>
        <v>6</v>
      </c>
      <c r="BP210">
        <f>Sheet1!AH209</f>
        <v>6</v>
      </c>
      <c r="BQ210">
        <f>Sheet1!AI209</f>
        <v>7</v>
      </c>
      <c r="BR210">
        <f>Sheet1!AJ209</f>
        <v>7</v>
      </c>
      <c r="BS210">
        <f>Sheet1!AK209</f>
        <v>7</v>
      </c>
      <c r="BT210">
        <f>Sheet1!AL209</f>
        <v>7</v>
      </c>
      <c r="BU210">
        <f>Sheet1!AM209</f>
        <v>7</v>
      </c>
      <c r="BV210">
        <f>Sheet1!AN209</f>
        <v>6</v>
      </c>
      <c r="BW210">
        <f>Sheet1!AO209</f>
        <v>6</v>
      </c>
      <c r="BX210">
        <f>Sheet1!AP209</f>
        <v>7</v>
      </c>
      <c r="BY210">
        <f>Sheet1!AQ209</f>
        <v>6</v>
      </c>
      <c r="BZ210">
        <f>Sheet1!AR209</f>
        <v>6</v>
      </c>
      <c r="CA210">
        <f>Sheet1!AS209</f>
        <v>7</v>
      </c>
      <c r="CB210">
        <f>Sheet1!AT209</f>
        <v>6</v>
      </c>
      <c r="CC210">
        <f>Sheet1!AU209</f>
        <v>6</v>
      </c>
      <c r="CD210">
        <f>Sheet1!AV209</f>
        <v>7</v>
      </c>
      <c r="CE210">
        <f>Sheet1!AW209</f>
        <v>7</v>
      </c>
      <c r="CF210">
        <f>Sheet1!AX209</f>
        <v>5</v>
      </c>
      <c r="CG210">
        <f>Sheet1!AY209</f>
        <v>3</v>
      </c>
      <c r="CH210">
        <f>Sheet1!AZ209</f>
        <v>6</v>
      </c>
      <c r="CI210">
        <f>Sheet1!BA209</f>
        <v>5</v>
      </c>
      <c r="CJ210">
        <f>Sheet1!BB209</f>
        <v>6</v>
      </c>
      <c r="CK210">
        <f>Sheet1!BC209</f>
        <v>7</v>
      </c>
      <c r="CL210">
        <f>Sheet1!BD209</f>
        <v>7</v>
      </c>
      <c r="CM210">
        <f>Sheet1!BE209</f>
        <v>6</v>
      </c>
      <c r="CN210">
        <f>Sheet1!BF209</f>
        <v>6</v>
      </c>
      <c r="CO210">
        <f>Sheet1!BG209</f>
        <v>7</v>
      </c>
      <c r="CP210">
        <f>Sheet1!BH209</f>
        <v>7</v>
      </c>
      <c r="CQ210">
        <f>Sheet1!BI209</f>
        <v>7</v>
      </c>
      <c r="CR210">
        <f>Sheet1!BJ209</f>
        <v>7</v>
      </c>
      <c r="CS210">
        <f>Sheet1!BK209</f>
        <v>2</v>
      </c>
      <c r="CT210">
        <f>Sheet1!BL209</f>
        <v>3</v>
      </c>
    </row>
    <row r="211" spans="1:98">
      <c r="A211">
        <f>Sheet1!A210</f>
        <v>210</v>
      </c>
      <c r="B211" t="str">
        <f>Sheet1!B210</f>
        <v>9/30/2009 14:00:40</v>
      </c>
      <c r="C211" t="str">
        <f>Sheet1!E210</f>
        <v>depia</v>
      </c>
      <c r="D211" t="str">
        <f t="shared" si="24"/>
        <v>depia</v>
      </c>
      <c r="E211">
        <f>Sheet1!F210</f>
        <v>26</v>
      </c>
      <c r="F211">
        <f>VLOOKUP(Sheet1!G210,Sheet3!$B$1:$C$2,2,FALSE)</f>
        <v>1</v>
      </c>
      <c r="G211">
        <f>VLOOKUP(Sheet1!H210,Sheet3!$B$52:$C$74,2,0)</f>
        <v>6</v>
      </c>
      <c r="H211">
        <f>VLOOKUP(Sheet1!I210,Sheet3!$B$5:$C$9,2,FALSE)</f>
        <v>4</v>
      </c>
      <c r="I211">
        <v>1</v>
      </c>
      <c r="K211">
        <f>Sheet1!K210</f>
        <v>8</v>
      </c>
      <c r="L211">
        <f>Sheet1!L210</f>
        <v>100</v>
      </c>
      <c r="M211" s="2" t="s">
        <v>821</v>
      </c>
      <c r="N211">
        <f>IF(ISNUMBER(SEARCH("습관적으로",Sheet1!$M210)),1,0)</f>
        <v>1</v>
      </c>
      <c r="O211">
        <f>IF(ISNUMBER(SEARCH("나에 대해 알리고 싶어서",Sheet1!$M210)),1,0)</f>
        <v>1</v>
      </c>
      <c r="P211">
        <f>IF(ISNUMBER(SEARCH("새로운 소식을 알리고 싶어서",Sheet1!$M210)),1,0)</f>
        <v>1</v>
      </c>
      <c r="Q211">
        <f>IF(ISNUMBER(SEARCH("주변 사람들과 관계 맺고 싶어서",Sheet1!$M210)),1,0)</f>
        <v>0</v>
      </c>
      <c r="R211">
        <f>IF(ISNUMBER(SEARCH("다른 사람들과 감정을 공유하고 싶어서",Sheet1!$M210)),1,0)</f>
        <v>1</v>
      </c>
      <c r="S211">
        <f>IF(ISNUMBER(SEARCH("재미있어서",Sheet1!$M210)),1,0)</f>
        <v>0</v>
      </c>
      <c r="T211">
        <f t="shared" si="23"/>
        <v>0</v>
      </c>
      <c r="V211" s="2" t="s">
        <v>877</v>
      </c>
      <c r="X211">
        <f>IF(ISNUMBER(SEARCH("me2day 웹페이지",Sheet1!$N210)),1,0)</f>
        <v>1</v>
      </c>
      <c r="Y211">
        <f>IF(ISNUMBER(SEARCH("핸드폰",Sheet1!$N210)),1,0)</f>
        <v>1</v>
      </c>
      <c r="Z211">
        <f>IF(ISNUMBER(SEARCH("블로그",Sheet1!$N210)),1,0)</f>
        <v>0</v>
      </c>
      <c r="AA211">
        <f>IF(ISNUMBER(SEARCH("개인 포탈 서비스",Sheet1!$N210)),1,0)</f>
        <v>0</v>
      </c>
      <c r="AB211">
        <f>IF(ISNUMBER(SEARCH("me2day 어플리케이션",Sheet1!$N210)),1,0)</f>
        <v>0</v>
      </c>
      <c r="AC211">
        <f t="shared" si="19"/>
        <v>0</v>
      </c>
      <c r="AD211">
        <f>IF(Sheet1!O210="있다",1,2)</f>
        <v>1</v>
      </c>
      <c r="AE211">
        <f>Sheet1!P210</f>
        <v>6</v>
      </c>
      <c r="AF211" s="2" t="s">
        <v>825</v>
      </c>
      <c r="AH211">
        <f>IF(ISNUMBER(SEARCH("주변 사람들의 소식",Sheet1!$Q210)),1,0)</f>
        <v>1</v>
      </c>
      <c r="AI211">
        <f>IF(ISNUMBER(SEARCH("관심 분야에 대한 소식",Sheet1!$Q210)),1,0)</f>
        <v>1</v>
      </c>
      <c r="AJ211">
        <f>IF(ISNUMBER(SEARCH("관심 분야는 아니지만 사회적 이슈에 대한 소식",Sheet1!$Q210)),1,0)</f>
        <v>1</v>
      </c>
      <c r="AK211">
        <f>IF(ISNUMBER(SEARCH("업무와 관련된 소식",Sheet1!$Q210)),1,0)</f>
        <v>0</v>
      </c>
      <c r="AL211">
        <f t="shared" si="20"/>
        <v>0</v>
      </c>
      <c r="AM211">
        <f>Sheet1!R210</f>
        <v>6</v>
      </c>
      <c r="AN211" t="s">
        <v>885</v>
      </c>
      <c r="AP211">
        <f>IF(ISNUMBER(SEARCH("오프라인에서의 친구 관계와 같다",Sheet1!$S210)),1,0)</f>
        <v>0</v>
      </c>
      <c r="AQ211">
        <f>IF(ISNUMBER(SEARCH("오프라인에서의 친구와는 다르지만 친밀감을 나누는 관계이다",Sheet1!$S210)),1,0)</f>
        <v>1</v>
      </c>
      <c r="AR211">
        <f>IF(ISNUMBER(SEARCH("새로운 정보나 글을 주고 받는 관계이다",Sheet1!$S210)),1,0)</f>
        <v>1</v>
      </c>
      <c r="AS211">
        <f>IF(ISNUMBER(SEARCH("단지 친구 신청과 수락으로 이루어진 형식적인 관계이다",Sheet1!$S210)),1,0)</f>
        <v>1</v>
      </c>
      <c r="AT211">
        <f>IF(ISNUMBER(SEARCH("아무 관계도 아니다",Sheet1!$S210)),1,0)</f>
        <v>0</v>
      </c>
      <c r="AU211">
        <f t="shared" si="21"/>
        <v>0</v>
      </c>
      <c r="AV211" t="s">
        <v>825</v>
      </c>
      <c r="AX211">
        <f>IF(ISNUMBER(SEARCH("미투데이 서비스 이용은 정보를 얻기 위함이다",Sheet1!$T210)),1,0)</f>
        <v>1</v>
      </c>
      <c r="AY211">
        <f>IF(ISNUMBER(SEARCH("미투데이 서비스 이용은 오락을 추구하기 위함이다",Sheet1!$T210)),1,0)</f>
        <v>1</v>
      </c>
      <c r="AZ211">
        <f>IF(ISNUMBER(SEARCH("미투데이 서비스 이용은 대인관계 형성과 확충을 위함이다",Sheet1!$T210)),1,0)</f>
        <v>1</v>
      </c>
      <c r="BA211">
        <f>IF(ISNUMBER(SEARCH("미투데이 서비스 이용은  직장(혹은 특정 그룹) 내 커뮤니케이션을 위함이다",Sheet1!$T210)),1,0)</f>
        <v>0</v>
      </c>
      <c r="BB211">
        <f t="shared" si="22"/>
        <v>0</v>
      </c>
      <c r="BC211">
        <f>Sheet1!U210</f>
        <v>4</v>
      </c>
      <c r="BD211">
        <f>Sheet1!V210</f>
        <v>6</v>
      </c>
      <c r="BE211">
        <f>Sheet1!W210</f>
        <v>5</v>
      </c>
      <c r="BF211">
        <f>Sheet1!X210</f>
        <v>4</v>
      </c>
      <c r="BG211">
        <f>Sheet1!Y210</f>
        <v>4</v>
      </c>
      <c r="BH211">
        <f>Sheet1!Z210</f>
        <v>5</v>
      </c>
      <c r="BI211">
        <f>Sheet1!AA210</f>
        <v>5</v>
      </c>
      <c r="BJ211">
        <f>Sheet1!AB210</f>
        <v>2</v>
      </c>
      <c r="BK211">
        <f>Sheet1!AC210</f>
        <v>4</v>
      </c>
      <c r="BL211">
        <f>Sheet1!AD210</f>
        <v>2</v>
      </c>
      <c r="BM211">
        <f>Sheet1!AE210</f>
        <v>7</v>
      </c>
      <c r="BN211">
        <f>Sheet1!AF210</f>
        <v>7</v>
      </c>
      <c r="BO211">
        <f>Sheet1!AG210</f>
        <v>7</v>
      </c>
      <c r="BP211">
        <f>Sheet1!AH210</f>
        <v>7</v>
      </c>
      <c r="BQ211">
        <f>Sheet1!AI210</f>
        <v>7</v>
      </c>
      <c r="BR211">
        <f>Sheet1!AJ210</f>
        <v>7</v>
      </c>
      <c r="BS211">
        <f>Sheet1!AK210</f>
        <v>7</v>
      </c>
      <c r="BT211">
        <f>Sheet1!AL210</f>
        <v>6</v>
      </c>
      <c r="BU211">
        <f>Sheet1!AM210</f>
        <v>6</v>
      </c>
      <c r="BV211">
        <f>Sheet1!AN210</f>
        <v>3</v>
      </c>
      <c r="BW211">
        <f>Sheet1!AO210</f>
        <v>6</v>
      </c>
      <c r="BX211">
        <f>Sheet1!AP210</f>
        <v>7</v>
      </c>
      <c r="BY211">
        <f>Sheet1!AQ210</f>
        <v>7</v>
      </c>
      <c r="BZ211">
        <f>Sheet1!AR210</f>
        <v>5</v>
      </c>
      <c r="CA211">
        <f>Sheet1!AS210</f>
        <v>5</v>
      </c>
      <c r="CB211">
        <f>Sheet1!AT210</f>
        <v>5</v>
      </c>
      <c r="CC211">
        <f>Sheet1!AU210</f>
        <v>7</v>
      </c>
      <c r="CD211">
        <f>Sheet1!AV210</f>
        <v>7</v>
      </c>
      <c r="CE211">
        <f>Sheet1!AW210</f>
        <v>7</v>
      </c>
      <c r="CF211">
        <f>Sheet1!AX210</f>
        <v>4</v>
      </c>
      <c r="CG211">
        <f>Sheet1!AY210</f>
        <v>3</v>
      </c>
      <c r="CH211">
        <f>Sheet1!AZ210</f>
        <v>6</v>
      </c>
      <c r="CI211">
        <f>Sheet1!BA210</f>
        <v>5</v>
      </c>
      <c r="CJ211">
        <f>Sheet1!BB210</f>
        <v>5</v>
      </c>
      <c r="CK211">
        <f>Sheet1!BC210</f>
        <v>5</v>
      </c>
      <c r="CL211">
        <f>Sheet1!BD210</f>
        <v>7</v>
      </c>
      <c r="CM211">
        <f>Sheet1!BE210</f>
        <v>5</v>
      </c>
      <c r="CN211">
        <f>Sheet1!BF210</f>
        <v>7</v>
      </c>
      <c r="CO211">
        <f>Sheet1!BG210</f>
        <v>7</v>
      </c>
      <c r="CP211">
        <f>Sheet1!BH210</f>
        <v>7</v>
      </c>
      <c r="CQ211">
        <f>Sheet1!BI210</f>
        <v>7</v>
      </c>
      <c r="CR211">
        <f>Sheet1!BJ210</f>
        <v>7</v>
      </c>
      <c r="CS211">
        <f>Sheet1!BK210</f>
        <v>4</v>
      </c>
      <c r="CT211">
        <f>Sheet1!BL210</f>
        <v>2</v>
      </c>
    </row>
    <row r="212" spans="1:98">
      <c r="A212">
        <f>Sheet1!A211</f>
        <v>211</v>
      </c>
      <c r="B212" t="str">
        <f>Sheet1!B211</f>
        <v>9/30/2009 14:03:29</v>
      </c>
      <c r="C212" t="str">
        <f>Sheet1!E211</f>
        <v>umttumt</v>
      </c>
      <c r="D212" t="str">
        <f t="shared" si="24"/>
        <v>umttumt</v>
      </c>
      <c r="E212">
        <f>Sheet1!F211</f>
        <v>21</v>
      </c>
      <c r="F212">
        <f>VLOOKUP(Sheet1!G211,Sheet3!$B$1:$C$2,2,FALSE)</f>
        <v>1</v>
      </c>
      <c r="G212">
        <f>VLOOKUP(Sheet1!H211,Sheet3!$B$52:$C$74,2,0)</f>
        <v>6</v>
      </c>
      <c r="H212">
        <f>VLOOKUP(Sheet1!I211,Sheet3!$B$5:$C$9,2,FALSE)</f>
        <v>2</v>
      </c>
      <c r="I212">
        <v>1</v>
      </c>
      <c r="K212">
        <f>Sheet1!K211</f>
        <v>3</v>
      </c>
      <c r="L212">
        <f>Sheet1!L211</f>
        <v>5</v>
      </c>
      <c r="M212" s="2">
        <v>2</v>
      </c>
      <c r="N212">
        <f>IF(ISNUMBER(SEARCH("습관적으로",Sheet1!$M211)),1,0)</f>
        <v>0</v>
      </c>
      <c r="O212">
        <f>IF(ISNUMBER(SEARCH("나에 대해 알리고 싶어서",Sheet1!$M211)),1,0)</f>
        <v>1</v>
      </c>
      <c r="P212">
        <f>IF(ISNUMBER(SEARCH("새로운 소식을 알리고 싶어서",Sheet1!$M211)),1,0)</f>
        <v>0</v>
      </c>
      <c r="Q212">
        <f>IF(ISNUMBER(SEARCH("주변 사람들과 관계 맺고 싶어서",Sheet1!$M211)),1,0)</f>
        <v>0</v>
      </c>
      <c r="R212">
        <f>IF(ISNUMBER(SEARCH("다른 사람들과 감정을 공유하고 싶어서",Sheet1!$M211)),1,0)</f>
        <v>0</v>
      </c>
      <c r="S212">
        <f>IF(ISNUMBER(SEARCH("재미있어서",Sheet1!$M211)),1,0)</f>
        <v>0</v>
      </c>
      <c r="T212">
        <f t="shared" si="23"/>
        <v>0</v>
      </c>
      <c r="V212" s="2">
        <v>1</v>
      </c>
      <c r="X212">
        <f>IF(ISNUMBER(SEARCH("me2day 웹페이지",Sheet1!$N211)),1,0)</f>
        <v>1</v>
      </c>
      <c r="Y212">
        <f>IF(ISNUMBER(SEARCH("핸드폰",Sheet1!$N211)),1,0)</f>
        <v>0</v>
      </c>
      <c r="Z212">
        <f>IF(ISNUMBER(SEARCH("블로그",Sheet1!$N211)),1,0)</f>
        <v>0</v>
      </c>
      <c r="AA212">
        <f>IF(ISNUMBER(SEARCH("개인 포탈 서비스",Sheet1!$N211)),1,0)</f>
        <v>0</v>
      </c>
      <c r="AB212">
        <f>IF(ISNUMBER(SEARCH("me2day 어플리케이션",Sheet1!$N211)),1,0)</f>
        <v>0</v>
      </c>
      <c r="AC212">
        <f t="shared" si="19"/>
        <v>0</v>
      </c>
      <c r="AD212">
        <f>IF(Sheet1!O211="있다",1,2)</f>
        <v>2</v>
      </c>
      <c r="AE212">
        <f>Sheet1!P211</f>
        <v>5</v>
      </c>
      <c r="AF212" s="2" t="s">
        <v>825</v>
      </c>
      <c r="AH212">
        <f>IF(ISNUMBER(SEARCH("주변 사람들의 소식",Sheet1!$Q211)),1,0)</f>
        <v>1</v>
      </c>
      <c r="AI212">
        <f>IF(ISNUMBER(SEARCH("관심 분야에 대한 소식",Sheet1!$Q211)),1,0)</f>
        <v>1</v>
      </c>
      <c r="AJ212">
        <f>IF(ISNUMBER(SEARCH("관심 분야는 아니지만 사회적 이슈에 대한 소식",Sheet1!$Q211)),1,0)</f>
        <v>1</v>
      </c>
      <c r="AK212">
        <f>IF(ISNUMBER(SEARCH("업무와 관련된 소식",Sheet1!$Q211)),1,0)</f>
        <v>0</v>
      </c>
      <c r="AL212">
        <f t="shared" si="20"/>
        <v>0</v>
      </c>
      <c r="AM212">
        <f>Sheet1!R211</f>
        <v>4</v>
      </c>
      <c r="AN212">
        <v>2</v>
      </c>
      <c r="AP212">
        <f>IF(ISNUMBER(SEARCH("오프라인에서의 친구 관계와 같다",Sheet1!$S211)),1,0)</f>
        <v>0</v>
      </c>
      <c r="AQ212">
        <f>IF(ISNUMBER(SEARCH("오프라인에서의 친구와는 다르지만 친밀감을 나누는 관계이다",Sheet1!$S211)),1,0)</f>
        <v>1</v>
      </c>
      <c r="AR212">
        <f>IF(ISNUMBER(SEARCH("새로운 정보나 글을 주고 받는 관계이다",Sheet1!$S211)),1,0)</f>
        <v>0</v>
      </c>
      <c r="AS212">
        <f>IF(ISNUMBER(SEARCH("단지 친구 신청과 수락으로 이루어진 형식적인 관계이다",Sheet1!$S211)),1,0)</f>
        <v>0</v>
      </c>
      <c r="AT212">
        <f>IF(ISNUMBER(SEARCH("아무 관계도 아니다",Sheet1!$S211)),1,0)</f>
        <v>0</v>
      </c>
      <c r="AU212">
        <f t="shared" si="21"/>
        <v>0</v>
      </c>
      <c r="AV212" t="s">
        <v>797</v>
      </c>
      <c r="AX212">
        <f>IF(ISNUMBER(SEARCH("미투데이 서비스 이용은 정보를 얻기 위함이다",Sheet1!$T211)),1,0)</f>
        <v>0</v>
      </c>
      <c r="AY212">
        <f>IF(ISNUMBER(SEARCH("미투데이 서비스 이용은 오락을 추구하기 위함이다",Sheet1!$T211)),1,0)</f>
        <v>0</v>
      </c>
      <c r="AZ212">
        <f>IF(ISNUMBER(SEARCH("미투데이 서비스 이용은 대인관계 형성과 확충을 위함이다",Sheet1!$T211)),1,0)</f>
        <v>1</v>
      </c>
      <c r="BA212">
        <f>IF(ISNUMBER(SEARCH("미투데이 서비스 이용은  직장(혹은 특정 그룹) 내 커뮤니케이션을 위함이다",Sheet1!$T211)),1,0)</f>
        <v>1</v>
      </c>
      <c r="BB212">
        <f t="shared" si="22"/>
        <v>0</v>
      </c>
      <c r="BC212">
        <f>Sheet1!U211</f>
        <v>4</v>
      </c>
      <c r="BD212">
        <f>Sheet1!V211</f>
        <v>4</v>
      </c>
      <c r="BE212">
        <f>Sheet1!W211</f>
        <v>1</v>
      </c>
      <c r="BF212">
        <f>Sheet1!X211</f>
        <v>1</v>
      </c>
      <c r="BG212">
        <f>Sheet1!Y211</f>
        <v>1</v>
      </c>
      <c r="BH212">
        <f>Sheet1!Z211</f>
        <v>1</v>
      </c>
      <c r="BI212">
        <f>Sheet1!AA211</f>
        <v>1</v>
      </c>
      <c r="BJ212">
        <f>Sheet1!AB211</f>
        <v>1</v>
      </c>
      <c r="BK212">
        <f>Sheet1!AC211</f>
        <v>1</v>
      </c>
      <c r="BL212">
        <f>Sheet1!AD211</f>
        <v>4</v>
      </c>
      <c r="BM212">
        <f>Sheet1!AE211</f>
        <v>1</v>
      </c>
      <c r="BN212">
        <f>Sheet1!AF211</f>
        <v>1</v>
      </c>
      <c r="BO212">
        <f>Sheet1!AG211</f>
        <v>1</v>
      </c>
      <c r="BP212">
        <f>Sheet1!AH211</f>
        <v>1</v>
      </c>
      <c r="BQ212">
        <f>Sheet1!AI211</f>
        <v>1</v>
      </c>
      <c r="BR212">
        <f>Sheet1!AJ211</f>
        <v>1</v>
      </c>
      <c r="BS212">
        <f>Sheet1!AK211</f>
        <v>1</v>
      </c>
      <c r="BT212">
        <f>Sheet1!AL211</f>
        <v>1</v>
      </c>
      <c r="BU212">
        <f>Sheet1!AM211</f>
        <v>1</v>
      </c>
      <c r="BV212">
        <f>Sheet1!AN211</f>
        <v>1</v>
      </c>
      <c r="BW212">
        <f>Sheet1!AO211</f>
        <v>1</v>
      </c>
      <c r="BX212">
        <f>Sheet1!AP211</f>
        <v>1</v>
      </c>
      <c r="BY212">
        <f>Sheet1!AQ211</f>
        <v>1</v>
      </c>
      <c r="BZ212">
        <f>Sheet1!AR211</f>
        <v>1</v>
      </c>
      <c r="CA212">
        <f>Sheet1!AS211</f>
        <v>1</v>
      </c>
      <c r="CB212">
        <f>Sheet1!AT211</f>
        <v>1</v>
      </c>
      <c r="CC212">
        <f>Sheet1!AU211</f>
        <v>1</v>
      </c>
      <c r="CD212">
        <f>Sheet1!AV211</f>
        <v>1</v>
      </c>
      <c r="CE212">
        <f>Sheet1!AW211</f>
        <v>1</v>
      </c>
      <c r="CF212">
        <f>Sheet1!AX211</f>
        <v>1</v>
      </c>
      <c r="CG212">
        <f>Sheet1!AY211</f>
        <v>1</v>
      </c>
      <c r="CH212">
        <f>Sheet1!AZ211</f>
        <v>1</v>
      </c>
      <c r="CI212">
        <f>Sheet1!BA211</f>
        <v>1</v>
      </c>
      <c r="CJ212">
        <f>Sheet1!BB211</f>
        <v>1</v>
      </c>
      <c r="CK212">
        <f>Sheet1!BC211</f>
        <v>1</v>
      </c>
      <c r="CL212">
        <f>Sheet1!BD211</f>
        <v>1</v>
      </c>
      <c r="CM212">
        <f>Sheet1!BE211</f>
        <v>1</v>
      </c>
      <c r="CN212">
        <f>Sheet1!BF211</f>
        <v>1</v>
      </c>
      <c r="CO212">
        <f>Sheet1!BG211</f>
        <v>1</v>
      </c>
      <c r="CP212">
        <f>Sheet1!BH211</f>
        <v>1</v>
      </c>
      <c r="CQ212">
        <f>Sheet1!BI211</f>
        <v>1</v>
      </c>
      <c r="CR212">
        <f>Sheet1!BJ211</f>
        <v>1</v>
      </c>
      <c r="CS212">
        <f>Sheet1!BK211</f>
        <v>1</v>
      </c>
      <c r="CT212">
        <f>Sheet1!BL211</f>
        <v>1</v>
      </c>
    </row>
    <row r="213" spans="1:98">
      <c r="A213">
        <f>Sheet1!A212</f>
        <v>212</v>
      </c>
      <c r="B213" t="str">
        <f>Sheet1!B212</f>
        <v>9/30/2009 14:03:36</v>
      </c>
      <c r="C213" t="str">
        <f>Sheet1!E212</f>
        <v>misty789</v>
      </c>
      <c r="D213" t="str">
        <f t="shared" si="24"/>
        <v>misty789</v>
      </c>
      <c r="E213">
        <f>Sheet1!F212</f>
        <v>17</v>
      </c>
      <c r="F213">
        <f>VLOOKUP(Sheet1!G212,Sheet3!$B$1:$C$2,2,FALSE)</f>
        <v>1</v>
      </c>
      <c r="G213">
        <f>VLOOKUP(Sheet1!H212,Sheet3!$B$52:$C$74,2,0)</f>
        <v>3</v>
      </c>
      <c r="H213">
        <f>VLOOKUP(Sheet1!I212,Sheet3!$B$5:$C$9,2,FALSE)</f>
        <v>1</v>
      </c>
      <c r="I213">
        <v>2</v>
      </c>
      <c r="K213">
        <f>Sheet1!K212</f>
        <v>1</v>
      </c>
      <c r="L213">
        <f>Sheet1!L212</f>
        <v>0</v>
      </c>
      <c r="M213" s="2" t="s">
        <v>783</v>
      </c>
      <c r="N213">
        <f>IF(ISNUMBER(SEARCH("습관적으로",Sheet1!$M212)),1,0)</f>
        <v>0</v>
      </c>
      <c r="O213">
        <f>IF(ISNUMBER(SEARCH("나에 대해 알리고 싶어서",Sheet1!$M212)),1,0)</f>
        <v>0</v>
      </c>
      <c r="P213">
        <f>IF(ISNUMBER(SEARCH("새로운 소식을 알리고 싶어서",Sheet1!$M212)),1,0)</f>
        <v>0</v>
      </c>
      <c r="Q213">
        <f>IF(ISNUMBER(SEARCH("주변 사람들과 관계 맺고 싶어서",Sheet1!$M212)),1,0)</f>
        <v>1</v>
      </c>
      <c r="R213">
        <f>IF(ISNUMBER(SEARCH("다른 사람들과 감정을 공유하고 싶어서",Sheet1!$M212)),1,0)</f>
        <v>1</v>
      </c>
      <c r="S213">
        <f>IF(ISNUMBER(SEARCH("재미있어서",Sheet1!$M212)),1,0)</f>
        <v>1</v>
      </c>
      <c r="T213">
        <f t="shared" si="23"/>
        <v>0</v>
      </c>
      <c r="V213" s="2">
        <v>1</v>
      </c>
      <c r="X213">
        <f>IF(ISNUMBER(SEARCH("me2day 웹페이지",Sheet1!$N212)),1,0)</f>
        <v>1</v>
      </c>
      <c r="Y213">
        <f>IF(ISNUMBER(SEARCH("핸드폰",Sheet1!$N212)),1,0)</f>
        <v>0</v>
      </c>
      <c r="Z213">
        <f>IF(ISNUMBER(SEARCH("블로그",Sheet1!$N212)),1,0)</f>
        <v>0</v>
      </c>
      <c r="AA213">
        <f>IF(ISNUMBER(SEARCH("개인 포탈 서비스",Sheet1!$N212)),1,0)</f>
        <v>0</v>
      </c>
      <c r="AB213">
        <f>IF(ISNUMBER(SEARCH("me2day 어플리케이션",Sheet1!$N212)),1,0)</f>
        <v>0</v>
      </c>
      <c r="AC213">
        <f t="shared" si="19"/>
        <v>0</v>
      </c>
      <c r="AD213">
        <f>IF(Sheet1!O212="있다",1,2)</f>
        <v>1</v>
      </c>
      <c r="AE213">
        <f>Sheet1!P212</f>
        <v>6</v>
      </c>
      <c r="AF213" s="2">
        <v>1</v>
      </c>
      <c r="AH213">
        <f>IF(ISNUMBER(SEARCH("주변 사람들의 소식",Sheet1!$Q212)),1,0)</f>
        <v>1</v>
      </c>
      <c r="AI213">
        <f>IF(ISNUMBER(SEARCH("관심 분야에 대한 소식",Sheet1!$Q212)),1,0)</f>
        <v>0</v>
      </c>
      <c r="AJ213">
        <f>IF(ISNUMBER(SEARCH("관심 분야는 아니지만 사회적 이슈에 대한 소식",Sheet1!$Q212)),1,0)</f>
        <v>0</v>
      </c>
      <c r="AK213">
        <f>IF(ISNUMBER(SEARCH("업무와 관련된 소식",Sheet1!$Q212)),1,0)</f>
        <v>0</v>
      </c>
      <c r="AL213">
        <f t="shared" si="20"/>
        <v>0</v>
      </c>
      <c r="AM213">
        <f>Sheet1!R212</f>
        <v>5</v>
      </c>
      <c r="AN213" t="s">
        <v>876</v>
      </c>
      <c r="AP213">
        <f>IF(ISNUMBER(SEARCH("오프라인에서의 친구 관계와 같다",Sheet1!$S212)),1,0)</f>
        <v>0</v>
      </c>
      <c r="AQ213">
        <f>IF(ISNUMBER(SEARCH("오프라인에서의 친구와는 다르지만 친밀감을 나누는 관계이다",Sheet1!$S212)),1,0)</f>
        <v>1</v>
      </c>
      <c r="AR213">
        <f>IF(ISNUMBER(SEARCH("새로운 정보나 글을 주고 받는 관계이다",Sheet1!$S212)),1,0)</f>
        <v>1</v>
      </c>
      <c r="AS213">
        <f>IF(ISNUMBER(SEARCH("단지 친구 신청과 수락으로 이루어진 형식적인 관계이다",Sheet1!$S212)),1,0)</f>
        <v>0</v>
      </c>
      <c r="AT213">
        <f>IF(ISNUMBER(SEARCH("아무 관계도 아니다",Sheet1!$S212)),1,0)</f>
        <v>0</v>
      </c>
      <c r="AU213">
        <f t="shared" si="21"/>
        <v>0</v>
      </c>
      <c r="AV213" t="s">
        <v>786</v>
      </c>
      <c r="AX213">
        <f>IF(ISNUMBER(SEARCH("미투데이 서비스 이용은 정보를 얻기 위함이다",Sheet1!$T212)),1,0)</f>
        <v>1</v>
      </c>
      <c r="AY213">
        <f>IF(ISNUMBER(SEARCH("미투데이 서비스 이용은 오락을 추구하기 위함이다",Sheet1!$T212)),1,0)</f>
        <v>0</v>
      </c>
      <c r="AZ213">
        <f>IF(ISNUMBER(SEARCH("미투데이 서비스 이용은 대인관계 형성과 확충을 위함이다",Sheet1!$T212)),1,0)</f>
        <v>1</v>
      </c>
      <c r="BA213">
        <f>IF(ISNUMBER(SEARCH("미투데이 서비스 이용은  직장(혹은 특정 그룹) 내 커뮤니케이션을 위함이다",Sheet1!$T212)),1,0)</f>
        <v>0</v>
      </c>
      <c r="BB213">
        <f t="shared" si="22"/>
        <v>0</v>
      </c>
      <c r="BC213">
        <f>Sheet1!U212</f>
        <v>5</v>
      </c>
      <c r="BD213">
        <f>Sheet1!V212</f>
        <v>5</v>
      </c>
      <c r="BE213">
        <f>Sheet1!W212</f>
        <v>5</v>
      </c>
      <c r="BF213">
        <f>Sheet1!X212</f>
        <v>4</v>
      </c>
      <c r="BG213">
        <f>Sheet1!Y212</f>
        <v>5</v>
      </c>
      <c r="BH213">
        <f>Sheet1!Z212</f>
        <v>5</v>
      </c>
      <c r="BI213">
        <f>Sheet1!AA212</f>
        <v>6</v>
      </c>
      <c r="BJ213">
        <f>Sheet1!AB212</f>
        <v>5</v>
      </c>
      <c r="BK213">
        <f>Sheet1!AC212</f>
        <v>4</v>
      </c>
      <c r="BL213">
        <f>Sheet1!AD212</f>
        <v>4</v>
      </c>
      <c r="BM213">
        <f>Sheet1!AE212</f>
        <v>6</v>
      </c>
      <c r="BN213">
        <f>Sheet1!AF212</f>
        <v>6</v>
      </c>
      <c r="BO213">
        <f>Sheet1!AG212</f>
        <v>4</v>
      </c>
      <c r="BP213">
        <f>Sheet1!AH212</f>
        <v>6</v>
      </c>
      <c r="BQ213">
        <f>Sheet1!AI212</f>
        <v>6</v>
      </c>
      <c r="BR213">
        <f>Sheet1!AJ212</f>
        <v>6</v>
      </c>
      <c r="BS213">
        <f>Sheet1!AK212</f>
        <v>6</v>
      </c>
      <c r="BT213">
        <f>Sheet1!AL212</f>
        <v>6</v>
      </c>
      <c r="BU213">
        <f>Sheet1!AM212</f>
        <v>6</v>
      </c>
      <c r="BV213">
        <f>Sheet1!AN212</f>
        <v>4</v>
      </c>
      <c r="BW213">
        <f>Sheet1!AO212</f>
        <v>6</v>
      </c>
      <c r="BX213">
        <f>Sheet1!AP212</f>
        <v>6</v>
      </c>
      <c r="BY213">
        <f>Sheet1!AQ212</f>
        <v>7</v>
      </c>
      <c r="BZ213">
        <f>Sheet1!AR212</f>
        <v>6</v>
      </c>
      <c r="CA213">
        <f>Sheet1!AS212</f>
        <v>6</v>
      </c>
      <c r="CB213">
        <f>Sheet1!AT212</f>
        <v>5</v>
      </c>
      <c r="CC213">
        <f>Sheet1!AU212</f>
        <v>7</v>
      </c>
      <c r="CD213">
        <f>Sheet1!AV212</f>
        <v>7</v>
      </c>
      <c r="CE213">
        <f>Sheet1!AW212</f>
        <v>7</v>
      </c>
      <c r="CF213">
        <f>Sheet1!AX212</f>
        <v>5</v>
      </c>
      <c r="CG213">
        <f>Sheet1!AY212</f>
        <v>4</v>
      </c>
      <c r="CH213">
        <f>Sheet1!AZ212</f>
        <v>3</v>
      </c>
      <c r="CI213">
        <f>Sheet1!BA212</f>
        <v>4</v>
      </c>
      <c r="CJ213">
        <f>Sheet1!BB212</f>
        <v>5</v>
      </c>
      <c r="CK213">
        <f>Sheet1!BC212</f>
        <v>4</v>
      </c>
      <c r="CL213">
        <f>Sheet1!BD212</f>
        <v>5</v>
      </c>
      <c r="CM213">
        <f>Sheet1!BE212</f>
        <v>4</v>
      </c>
      <c r="CN213">
        <f>Sheet1!BF212</f>
        <v>5</v>
      </c>
      <c r="CO213">
        <f>Sheet1!BG212</f>
        <v>6</v>
      </c>
      <c r="CP213">
        <f>Sheet1!BH212</f>
        <v>6</v>
      </c>
      <c r="CQ213">
        <f>Sheet1!BI212</f>
        <v>6</v>
      </c>
      <c r="CR213">
        <f>Sheet1!BJ212</f>
        <v>6</v>
      </c>
      <c r="CS213">
        <f>Sheet1!BK212</f>
        <v>4</v>
      </c>
      <c r="CT213">
        <f>Sheet1!BL212</f>
        <v>4</v>
      </c>
    </row>
    <row r="214" spans="1:98">
      <c r="A214">
        <f>Sheet1!A213</f>
        <v>213</v>
      </c>
      <c r="B214" t="str">
        <f>Sheet1!B213</f>
        <v>9/30/2009 14:04:16</v>
      </c>
      <c r="C214" t="str">
        <f>Sheet1!E213</f>
        <v>771406</v>
      </c>
      <c r="D214" t="str">
        <f t="shared" si="24"/>
        <v>771406</v>
      </c>
      <c r="E214">
        <f>Sheet1!F213</f>
        <v>12</v>
      </c>
      <c r="F214">
        <f>VLOOKUP(Sheet1!G213,Sheet3!$B$1:$C$2,2,FALSE)</f>
        <v>1</v>
      </c>
      <c r="G214">
        <f>VLOOKUP(Sheet1!H213,Sheet3!$B$52:$C$74,2,0)</f>
        <v>5</v>
      </c>
      <c r="H214">
        <f>VLOOKUP(Sheet1!I213,Sheet3!$B$5:$C$9,2,FALSE)</f>
        <v>1</v>
      </c>
      <c r="I214">
        <v>5</v>
      </c>
      <c r="K214">
        <f>Sheet1!K213</f>
        <v>1</v>
      </c>
      <c r="L214">
        <f>Sheet1!L213</f>
        <v>0</v>
      </c>
      <c r="M214" s="2" t="s">
        <v>822</v>
      </c>
      <c r="N214">
        <f>IF(ISNUMBER(SEARCH("습관적으로",Sheet1!$M213)),1,0)</f>
        <v>0</v>
      </c>
      <c r="O214">
        <f>IF(ISNUMBER(SEARCH("나에 대해 알리고 싶어서",Sheet1!$M213)),1,0)</f>
        <v>1</v>
      </c>
      <c r="P214">
        <f>IF(ISNUMBER(SEARCH("새로운 소식을 알리고 싶어서",Sheet1!$M213)),1,0)</f>
        <v>0</v>
      </c>
      <c r="Q214">
        <f>IF(ISNUMBER(SEARCH("주변 사람들과 관계 맺고 싶어서",Sheet1!$M213)),1,0)</f>
        <v>0</v>
      </c>
      <c r="R214">
        <f>IF(ISNUMBER(SEARCH("다른 사람들과 감정을 공유하고 싶어서",Sheet1!$M213)),1,0)</f>
        <v>0</v>
      </c>
      <c r="S214">
        <f>IF(ISNUMBER(SEARCH("재미있어서",Sheet1!$M213)),1,0)</f>
        <v>1</v>
      </c>
      <c r="T214">
        <f t="shared" si="23"/>
        <v>0</v>
      </c>
      <c r="V214" s="2">
        <v>2</v>
      </c>
      <c r="X214">
        <f>IF(ISNUMBER(SEARCH("me2day 웹페이지",Sheet1!$N213)),1,0)</f>
        <v>0</v>
      </c>
      <c r="Y214">
        <f>IF(ISNUMBER(SEARCH("핸드폰",Sheet1!$N213)),1,0)</f>
        <v>1</v>
      </c>
      <c r="Z214">
        <f>IF(ISNUMBER(SEARCH("블로그",Sheet1!$N213)),1,0)</f>
        <v>0</v>
      </c>
      <c r="AA214">
        <f>IF(ISNUMBER(SEARCH("개인 포탈 서비스",Sheet1!$N213)),1,0)</f>
        <v>0</v>
      </c>
      <c r="AB214">
        <f>IF(ISNUMBER(SEARCH("me2day 어플리케이션",Sheet1!$N213)),1,0)</f>
        <v>0</v>
      </c>
      <c r="AC214">
        <f t="shared" si="19"/>
        <v>0</v>
      </c>
      <c r="AD214">
        <f>IF(Sheet1!O213="있다",1,2)</f>
        <v>2</v>
      </c>
      <c r="AE214">
        <f>Sheet1!P213</f>
        <v>7</v>
      </c>
      <c r="AF214" s="2">
        <v>1</v>
      </c>
      <c r="AH214">
        <f>IF(ISNUMBER(SEARCH("주변 사람들의 소식",Sheet1!$Q213)),1,0)</f>
        <v>1</v>
      </c>
      <c r="AI214">
        <f>IF(ISNUMBER(SEARCH("관심 분야에 대한 소식",Sheet1!$Q213)),1,0)</f>
        <v>0</v>
      </c>
      <c r="AJ214">
        <f>IF(ISNUMBER(SEARCH("관심 분야는 아니지만 사회적 이슈에 대한 소식",Sheet1!$Q213)),1,0)</f>
        <v>0</v>
      </c>
      <c r="AK214">
        <f>IF(ISNUMBER(SEARCH("업무와 관련된 소식",Sheet1!$Q213)),1,0)</f>
        <v>0</v>
      </c>
      <c r="AL214">
        <f t="shared" si="20"/>
        <v>0</v>
      </c>
      <c r="AM214">
        <f>Sheet1!R213</f>
        <v>7</v>
      </c>
      <c r="AN214">
        <v>2</v>
      </c>
      <c r="AP214">
        <f>IF(ISNUMBER(SEARCH("오프라인에서의 친구 관계와 같다",Sheet1!$S213)),1,0)</f>
        <v>0</v>
      </c>
      <c r="AQ214">
        <f>IF(ISNUMBER(SEARCH("오프라인에서의 친구와는 다르지만 친밀감을 나누는 관계이다",Sheet1!$S213)),1,0)</f>
        <v>1</v>
      </c>
      <c r="AR214">
        <f>IF(ISNUMBER(SEARCH("새로운 정보나 글을 주고 받는 관계이다",Sheet1!$S213)),1,0)</f>
        <v>0</v>
      </c>
      <c r="AS214">
        <f>IF(ISNUMBER(SEARCH("단지 친구 신청과 수락으로 이루어진 형식적인 관계이다",Sheet1!$S213)),1,0)</f>
        <v>0</v>
      </c>
      <c r="AT214">
        <f>IF(ISNUMBER(SEARCH("아무 관계도 아니다",Sheet1!$S213)),1,0)</f>
        <v>0</v>
      </c>
      <c r="AU214">
        <f t="shared" si="21"/>
        <v>0</v>
      </c>
      <c r="AV214">
        <v>2</v>
      </c>
      <c r="AX214">
        <f>IF(ISNUMBER(SEARCH("미투데이 서비스 이용은 정보를 얻기 위함이다",Sheet1!$T213)),1,0)</f>
        <v>0</v>
      </c>
      <c r="AY214">
        <f>IF(ISNUMBER(SEARCH("미투데이 서비스 이용은 오락을 추구하기 위함이다",Sheet1!$T213)),1,0)</f>
        <v>1</v>
      </c>
      <c r="AZ214">
        <f>IF(ISNUMBER(SEARCH("미투데이 서비스 이용은 대인관계 형성과 확충을 위함이다",Sheet1!$T213)),1,0)</f>
        <v>0</v>
      </c>
      <c r="BA214">
        <f>IF(ISNUMBER(SEARCH("미투데이 서비스 이용은  직장(혹은 특정 그룹) 내 커뮤니케이션을 위함이다",Sheet1!$T213)),1,0)</f>
        <v>0</v>
      </c>
      <c r="BB214">
        <f t="shared" si="22"/>
        <v>0</v>
      </c>
      <c r="BC214">
        <f>Sheet1!U213</f>
        <v>3</v>
      </c>
      <c r="BD214">
        <f>Sheet1!V213</f>
        <v>6</v>
      </c>
      <c r="BE214">
        <f>Sheet1!W213</f>
        <v>5</v>
      </c>
      <c r="BF214">
        <f>Sheet1!X213</f>
        <v>4</v>
      </c>
      <c r="BG214">
        <f>Sheet1!Y213</f>
        <v>6</v>
      </c>
      <c r="BH214">
        <f>Sheet1!Z213</f>
        <v>5</v>
      </c>
      <c r="BI214">
        <f>Sheet1!AA213</f>
        <v>5</v>
      </c>
      <c r="BJ214">
        <f>Sheet1!AB213</f>
        <v>5</v>
      </c>
      <c r="BK214">
        <f>Sheet1!AC213</f>
        <v>4</v>
      </c>
      <c r="BL214">
        <f>Sheet1!AD213</f>
        <v>2</v>
      </c>
      <c r="BM214">
        <f>Sheet1!AE213</f>
        <v>4</v>
      </c>
      <c r="BN214">
        <f>Sheet1!AF213</f>
        <v>4</v>
      </c>
      <c r="BO214">
        <f>Sheet1!AG213</f>
        <v>4</v>
      </c>
      <c r="BP214">
        <f>Sheet1!AH213</f>
        <v>4</v>
      </c>
      <c r="BQ214">
        <f>Sheet1!AI213</f>
        <v>4</v>
      </c>
      <c r="BR214">
        <f>Sheet1!AJ213</f>
        <v>4</v>
      </c>
      <c r="BS214">
        <f>Sheet1!AK213</f>
        <v>4</v>
      </c>
      <c r="BT214">
        <f>Sheet1!AL213</f>
        <v>4</v>
      </c>
      <c r="BU214">
        <f>Sheet1!AM213</f>
        <v>4</v>
      </c>
      <c r="BV214">
        <f>Sheet1!AN213</f>
        <v>4</v>
      </c>
      <c r="BW214">
        <f>Sheet1!AO213</f>
        <v>4</v>
      </c>
      <c r="BX214">
        <f>Sheet1!AP213</f>
        <v>4</v>
      </c>
      <c r="BY214">
        <f>Sheet1!AQ213</f>
        <v>4</v>
      </c>
      <c r="BZ214">
        <f>Sheet1!AR213</f>
        <v>4</v>
      </c>
      <c r="CA214">
        <f>Sheet1!AS213</f>
        <v>4</v>
      </c>
      <c r="CB214">
        <f>Sheet1!AT213</f>
        <v>4</v>
      </c>
      <c r="CC214">
        <f>Sheet1!AU213</f>
        <v>6</v>
      </c>
      <c r="CD214">
        <f>Sheet1!AV213</f>
        <v>5</v>
      </c>
      <c r="CE214">
        <f>Sheet1!AW213</f>
        <v>5</v>
      </c>
      <c r="CF214">
        <f>Sheet1!AX213</f>
        <v>1</v>
      </c>
      <c r="CG214">
        <f>Sheet1!AY213</f>
        <v>7</v>
      </c>
      <c r="CH214">
        <f>Sheet1!AZ213</f>
        <v>3</v>
      </c>
      <c r="CI214">
        <f>Sheet1!BA213</f>
        <v>7</v>
      </c>
      <c r="CJ214">
        <f>Sheet1!BB213</f>
        <v>6</v>
      </c>
      <c r="CK214">
        <f>Sheet1!BC213</f>
        <v>6</v>
      </c>
      <c r="CL214">
        <f>Sheet1!BD213</f>
        <v>5</v>
      </c>
      <c r="CM214">
        <f>Sheet1!BE213</f>
        <v>6</v>
      </c>
      <c r="CN214">
        <f>Sheet1!BF213</f>
        <v>6</v>
      </c>
      <c r="CO214">
        <f>Sheet1!BG213</f>
        <v>4</v>
      </c>
      <c r="CP214">
        <f>Sheet1!BH213</f>
        <v>6</v>
      </c>
      <c r="CQ214">
        <f>Sheet1!BI213</f>
        <v>5</v>
      </c>
      <c r="CR214">
        <f>Sheet1!BJ213</f>
        <v>6</v>
      </c>
      <c r="CS214">
        <f>Sheet1!BK213</f>
        <v>5</v>
      </c>
      <c r="CT214">
        <f>Sheet1!BL213</f>
        <v>7</v>
      </c>
    </row>
    <row r="215" spans="1:98">
      <c r="A215">
        <f>Sheet1!A214</f>
        <v>214</v>
      </c>
      <c r="B215" t="str">
        <f>Sheet1!B214</f>
        <v>9/30/2009 14:05:51</v>
      </c>
      <c r="C215" t="str">
        <f>Sheet1!E214</f>
        <v>jong10</v>
      </c>
      <c r="D215" t="str">
        <f t="shared" si="24"/>
        <v>jong10</v>
      </c>
      <c r="E215">
        <f>Sheet1!F214</f>
        <v>25</v>
      </c>
      <c r="F215">
        <f>VLOOKUP(Sheet1!G214,Sheet3!$B$1:$C$2,2,FALSE)</f>
        <v>1</v>
      </c>
      <c r="G215">
        <f>VLOOKUP(Sheet1!H214,Sheet3!$B$52:$C$74,2,0)</f>
        <v>2</v>
      </c>
      <c r="H215">
        <f>VLOOKUP(Sheet1!I214,Sheet3!$B$5:$C$9,2,FALSE)</f>
        <v>5</v>
      </c>
      <c r="I215">
        <v>1</v>
      </c>
      <c r="K215">
        <f>Sheet1!K214</f>
        <v>10</v>
      </c>
      <c r="L215">
        <f>Sheet1!L214</f>
        <v>20</v>
      </c>
      <c r="M215" s="2">
        <v>1</v>
      </c>
      <c r="N215">
        <f>IF(ISNUMBER(SEARCH("습관적으로",Sheet1!$M214)),1,0)</f>
        <v>1</v>
      </c>
      <c r="O215">
        <f>IF(ISNUMBER(SEARCH("나에 대해 알리고 싶어서",Sheet1!$M214)),1,0)</f>
        <v>0</v>
      </c>
      <c r="P215">
        <f>IF(ISNUMBER(SEARCH("새로운 소식을 알리고 싶어서",Sheet1!$M214)),1,0)</f>
        <v>0</v>
      </c>
      <c r="Q215">
        <f>IF(ISNUMBER(SEARCH("주변 사람들과 관계 맺고 싶어서",Sheet1!$M214)),1,0)</f>
        <v>0</v>
      </c>
      <c r="R215">
        <f>IF(ISNUMBER(SEARCH("다른 사람들과 감정을 공유하고 싶어서",Sheet1!$M214)),1,0)</f>
        <v>0</v>
      </c>
      <c r="S215">
        <f>IF(ISNUMBER(SEARCH("재미있어서",Sheet1!$M214)),1,0)</f>
        <v>0</v>
      </c>
      <c r="T215">
        <f t="shared" si="23"/>
        <v>0</v>
      </c>
      <c r="V215" s="2" t="s">
        <v>877</v>
      </c>
      <c r="X215">
        <f>IF(ISNUMBER(SEARCH("me2day 웹페이지",Sheet1!$N214)),1,0)</f>
        <v>1</v>
      </c>
      <c r="Y215">
        <f>IF(ISNUMBER(SEARCH("핸드폰",Sheet1!$N214)),1,0)</f>
        <v>1</v>
      </c>
      <c r="Z215">
        <f>IF(ISNUMBER(SEARCH("블로그",Sheet1!$N214)),1,0)</f>
        <v>0</v>
      </c>
      <c r="AA215">
        <f>IF(ISNUMBER(SEARCH("개인 포탈 서비스",Sheet1!$N214)),1,0)</f>
        <v>0</v>
      </c>
      <c r="AB215">
        <f>IF(ISNUMBER(SEARCH("me2day 어플리케이션",Sheet1!$N214)),1,0)</f>
        <v>0</v>
      </c>
      <c r="AC215">
        <f t="shared" si="19"/>
        <v>0</v>
      </c>
      <c r="AD215">
        <f>IF(Sheet1!O214="있다",1,2)</f>
        <v>1</v>
      </c>
      <c r="AE215">
        <f>Sheet1!P214</f>
        <v>7</v>
      </c>
      <c r="AF215" s="2" t="s">
        <v>825</v>
      </c>
      <c r="AH215">
        <f>IF(ISNUMBER(SEARCH("주변 사람들의 소식",Sheet1!$Q214)),1,0)</f>
        <v>1</v>
      </c>
      <c r="AI215">
        <f>IF(ISNUMBER(SEARCH("관심 분야에 대한 소식",Sheet1!$Q214)),1,0)</f>
        <v>1</v>
      </c>
      <c r="AJ215">
        <f>IF(ISNUMBER(SEARCH("관심 분야는 아니지만 사회적 이슈에 대한 소식",Sheet1!$Q214)),1,0)</f>
        <v>1</v>
      </c>
      <c r="AK215">
        <f>IF(ISNUMBER(SEARCH("업무와 관련된 소식",Sheet1!$Q214)),1,0)</f>
        <v>0</v>
      </c>
      <c r="AL215">
        <f t="shared" si="20"/>
        <v>0</v>
      </c>
      <c r="AM215">
        <f>Sheet1!R214</f>
        <v>6</v>
      </c>
      <c r="AN215" t="s">
        <v>879</v>
      </c>
      <c r="AP215">
        <f>IF(ISNUMBER(SEARCH("오프라인에서의 친구 관계와 같다",Sheet1!$S214)),1,0)</f>
        <v>1</v>
      </c>
      <c r="AQ215">
        <f>IF(ISNUMBER(SEARCH("오프라인에서의 친구와는 다르지만 친밀감을 나누는 관계이다",Sheet1!$S214)),1,0)</f>
        <v>1</v>
      </c>
      <c r="AR215">
        <f>IF(ISNUMBER(SEARCH("새로운 정보나 글을 주고 받는 관계이다",Sheet1!$S214)),1,0)</f>
        <v>1</v>
      </c>
      <c r="AS215">
        <f>IF(ISNUMBER(SEARCH("단지 친구 신청과 수락으로 이루어진 형식적인 관계이다",Sheet1!$S214)),1,0)</f>
        <v>1</v>
      </c>
      <c r="AT215">
        <f>IF(ISNUMBER(SEARCH("아무 관계도 아니다",Sheet1!$S214)),1,0)</f>
        <v>0</v>
      </c>
      <c r="AU215">
        <f t="shared" si="21"/>
        <v>0</v>
      </c>
      <c r="AV215" t="s">
        <v>825</v>
      </c>
      <c r="AX215">
        <f>IF(ISNUMBER(SEARCH("미투데이 서비스 이용은 정보를 얻기 위함이다",Sheet1!$T214)),1,0)</f>
        <v>1</v>
      </c>
      <c r="AY215">
        <f>IF(ISNUMBER(SEARCH("미투데이 서비스 이용은 오락을 추구하기 위함이다",Sheet1!$T214)),1,0)</f>
        <v>1</v>
      </c>
      <c r="AZ215">
        <f>IF(ISNUMBER(SEARCH("미투데이 서비스 이용은 대인관계 형성과 확충을 위함이다",Sheet1!$T214)),1,0)</f>
        <v>1</v>
      </c>
      <c r="BA215">
        <f>IF(ISNUMBER(SEARCH("미투데이 서비스 이용은  직장(혹은 특정 그룹) 내 커뮤니케이션을 위함이다",Sheet1!$T214)),1,0)</f>
        <v>0</v>
      </c>
      <c r="BB215">
        <f t="shared" si="22"/>
        <v>0</v>
      </c>
      <c r="BC215">
        <f>Sheet1!U214</f>
        <v>5</v>
      </c>
      <c r="BD215">
        <f>Sheet1!V214</f>
        <v>6</v>
      </c>
      <c r="BE215">
        <f>Sheet1!W214</f>
        <v>6</v>
      </c>
      <c r="BF215">
        <f>Sheet1!X214</f>
        <v>5</v>
      </c>
      <c r="BG215">
        <f>Sheet1!Y214</f>
        <v>7</v>
      </c>
      <c r="BH215">
        <f>Sheet1!Z214</f>
        <v>7</v>
      </c>
      <c r="BI215">
        <f>Sheet1!AA214</f>
        <v>6</v>
      </c>
      <c r="BJ215">
        <f>Sheet1!AB214</f>
        <v>6</v>
      </c>
      <c r="BK215">
        <f>Sheet1!AC214</f>
        <v>7</v>
      </c>
      <c r="BL215">
        <f>Sheet1!AD214</f>
        <v>5</v>
      </c>
      <c r="BM215">
        <f>Sheet1!AE214</f>
        <v>6</v>
      </c>
      <c r="BN215">
        <f>Sheet1!AF214</f>
        <v>6</v>
      </c>
      <c r="BO215">
        <f>Sheet1!AG214</f>
        <v>6</v>
      </c>
      <c r="BP215">
        <f>Sheet1!AH214</f>
        <v>6</v>
      </c>
      <c r="BQ215">
        <f>Sheet1!AI214</f>
        <v>7</v>
      </c>
      <c r="BR215">
        <f>Sheet1!AJ214</f>
        <v>7</v>
      </c>
      <c r="BS215">
        <f>Sheet1!AK214</f>
        <v>7</v>
      </c>
      <c r="BT215">
        <f>Sheet1!AL214</f>
        <v>6</v>
      </c>
      <c r="BU215">
        <f>Sheet1!AM214</f>
        <v>7</v>
      </c>
      <c r="BV215">
        <f>Sheet1!AN214</f>
        <v>2</v>
      </c>
      <c r="BW215">
        <f>Sheet1!AO214</f>
        <v>7</v>
      </c>
      <c r="BX215">
        <f>Sheet1!AP214</f>
        <v>6</v>
      </c>
      <c r="BY215">
        <f>Sheet1!AQ214</f>
        <v>6</v>
      </c>
      <c r="BZ215">
        <f>Sheet1!AR214</f>
        <v>6</v>
      </c>
      <c r="CA215">
        <f>Sheet1!AS214</f>
        <v>6</v>
      </c>
      <c r="CB215">
        <f>Sheet1!AT214</f>
        <v>5</v>
      </c>
      <c r="CC215">
        <f>Sheet1!AU214</f>
        <v>7</v>
      </c>
      <c r="CD215">
        <f>Sheet1!AV214</f>
        <v>6</v>
      </c>
      <c r="CE215">
        <f>Sheet1!AW214</f>
        <v>7</v>
      </c>
      <c r="CF215">
        <f>Sheet1!AX214</f>
        <v>3</v>
      </c>
      <c r="CG215">
        <f>Sheet1!AY214</f>
        <v>3</v>
      </c>
      <c r="CH215">
        <f>Sheet1!AZ214</f>
        <v>5</v>
      </c>
      <c r="CI215">
        <f>Sheet1!BA214</f>
        <v>5</v>
      </c>
      <c r="CJ215">
        <f>Sheet1!BB214</f>
        <v>7</v>
      </c>
      <c r="CK215">
        <f>Sheet1!BC214</f>
        <v>7</v>
      </c>
      <c r="CL215">
        <f>Sheet1!BD214</f>
        <v>7</v>
      </c>
      <c r="CM215">
        <f>Sheet1!BE214</f>
        <v>5</v>
      </c>
      <c r="CN215">
        <f>Sheet1!BF214</f>
        <v>6</v>
      </c>
      <c r="CO215">
        <f>Sheet1!BG214</f>
        <v>7</v>
      </c>
      <c r="CP215">
        <f>Sheet1!BH214</f>
        <v>7</v>
      </c>
      <c r="CQ215">
        <f>Sheet1!BI214</f>
        <v>7</v>
      </c>
      <c r="CR215">
        <f>Sheet1!BJ214</f>
        <v>7</v>
      </c>
      <c r="CS215">
        <f>Sheet1!BK214</f>
        <v>1</v>
      </c>
      <c r="CT215">
        <f>Sheet1!BL214</f>
        <v>1</v>
      </c>
    </row>
    <row r="216" spans="1:98">
      <c r="A216">
        <f>Sheet1!A215</f>
        <v>215</v>
      </c>
      <c r="B216" t="str">
        <f>Sheet1!B215</f>
        <v>9/30/2009 14:06:02</v>
      </c>
      <c r="C216" t="str">
        <f>Sheet1!E215</f>
        <v>withthelove</v>
      </c>
      <c r="D216" t="str">
        <f t="shared" si="24"/>
        <v>withthelove</v>
      </c>
      <c r="E216">
        <f>Sheet1!F215</f>
        <v>21</v>
      </c>
      <c r="F216">
        <f>VLOOKUP(Sheet1!G215,Sheet3!$B$1:$C$2,2,FALSE)</f>
        <v>1</v>
      </c>
      <c r="G216">
        <f>VLOOKUP(Sheet1!H215,Sheet3!$B$52:$C$74,2,0)</f>
        <v>2</v>
      </c>
      <c r="H216">
        <f>VLOOKUP(Sheet1!I215,Sheet3!$B$5:$C$9,2,FALSE)</f>
        <v>2</v>
      </c>
      <c r="I216">
        <v>1</v>
      </c>
      <c r="K216">
        <f>Sheet1!K215</f>
        <v>20</v>
      </c>
      <c r="L216">
        <f>Sheet1!L215</f>
        <v>100</v>
      </c>
      <c r="M216" s="2" t="s">
        <v>789</v>
      </c>
      <c r="N216">
        <f>IF(ISNUMBER(SEARCH("습관적으로",Sheet1!$M215)),1,0)</f>
        <v>1</v>
      </c>
      <c r="O216">
        <f>IF(ISNUMBER(SEARCH("나에 대해 알리고 싶어서",Sheet1!$M215)),1,0)</f>
        <v>1</v>
      </c>
      <c r="P216">
        <f>IF(ISNUMBER(SEARCH("새로운 소식을 알리고 싶어서",Sheet1!$M215)),1,0)</f>
        <v>1</v>
      </c>
      <c r="Q216">
        <f>IF(ISNUMBER(SEARCH("주변 사람들과 관계 맺고 싶어서",Sheet1!$M215)),1,0)</f>
        <v>1</v>
      </c>
      <c r="R216">
        <f>IF(ISNUMBER(SEARCH("다른 사람들과 감정을 공유하고 싶어서",Sheet1!$M215)),1,0)</f>
        <v>1</v>
      </c>
      <c r="S216">
        <f>IF(ISNUMBER(SEARCH("재미있어서",Sheet1!$M215)),1,0)</f>
        <v>1</v>
      </c>
      <c r="T216">
        <f t="shared" si="23"/>
        <v>0</v>
      </c>
      <c r="V216" s="2" t="s">
        <v>784</v>
      </c>
      <c r="X216">
        <f>IF(ISNUMBER(SEARCH("me2day 웹페이지",Sheet1!$N215)),1,0)</f>
        <v>1</v>
      </c>
      <c r="Y216">
        <f>IF(ISNUMBER(SEARCH("핸드폰",Sheet1!$N215)),1,0)</f>
        <v>1</v>
      </c>
      <c r="Z216">
        <f>IF(ISNUMBER(SEARCH("블로그",Sheet1!$N215)),1,0)</f>
        <v>0</v>
      </c>
      <c r="AA216">
        <f>IF(ISNUMBER(SEARCH("개인 포탈 서비스",Sheet1!$N215)),1,0)</f>
        <v>0</v>
      </c>
      <c r="AB216">
        <f>IF(ISNUMBER(SEARCH("me2day 어플리케이션",Sheet1!$N215)),1,0)</f>
        <v>1</v>
      </c>
      <c r="AC216">
        <f t="shared" si="19"/>
        <v>0</v>
      </c>
      <c r="AD216">
        <f>IF(Sheet1!O215="있다",1,2)</f>
        <v>1</v>
      </c>
      <c r="AE216">
        <f>Sheet1!P215</f>
        <v>4</v>
      </c>
      <c r="AF216" s="2" t="s">
        <v>825</v>
      </c>
      <c r="AH216">
        <f>IF(ISNUMBER(SEARCH("주변 사람들의 소식",Sheet1!$Q215)),1,0)</f>
        <v>1</v>
      </c>
      <c r="AI216">
        <f>IF(ISNUMBER(SEARCH("관심 분야에 대한 소식",Sheet1!$Q215)),1,0)</f>
        <v>1</v>
      </c>
      <c r="AJ216">
        <f>IF(ISNUMBER(SEARCH("관심 분야는 아니지만 사회적 이슈에 대한 소식",Sheet1!$Q215)),1,0)</f>
        <v>1</v>
      </c>
      <c r="AK216">
        <f>IF(ISNUMBER(SEARCH("업무와 관련된 소식",Sheet1!$Q215)),1,0)</f>
        <v>0</v>
      </c>
      <c r="AL216">
        <f t="shared" si="20"/>
        <v>0</v>
      </c>
      <c r="AM216">
        <f>Sheet1!R215</f>
        <v>6</v>
      </c>
      <c r="AN216">
        <v>1</v>
      </c>
      <c r="AP216">
        <f>IF(ISNUMBER(SEARCH("오프라인에서의 친구 관계와 같다",Sheet1!$S215)),1,0)</f>
        <v>1</v>
      </c>
      <c r="AQ216">
        <f>IF(ISNUMBER(SEARCH("오프라인에서의 친구와는 다르지만 친밀감을 나누는 관계이다",Sheet1!$S215)),1,0)</f>
        <v>0</v>
      </c>
      <c r="AR216">
        <f>IF(ISNUMBER(SEARCH("새로운 정보나 글을 주고 받는 관계이다",Sheet1!$S215)),1,0)</f>
        <v>0</v>
      </c>
      <c r="AS216">
        <f>IF(ISNUMBER(SEARCH("단지 친구 신청과 수락으로 이루어진 형식적인 관계이다",Sheet1!$S215)),1,0)</f>
        <v>0</v>
      </c>
      <c r="AT216">
        <f>IF(ISNUMBER(SEARCH("아무 관계도 아니다",Sheet1!$S215)),1,0)</f>
        <v>0</v>
      </c>
      <c r="AU216">
        <f t="shared" si="21"/>
        <v>0</v>
      </c>
      <c r="AV216" t="s">
        <v>879</v>
      </c>
      <c r="AX216">
        <f>IF(ISNUMBER(SEARCH("미투데이 서비스 이용은 정보를 얻기 위함이다",Sheet1!$T215)),1,0)</f>
        <v>1</v>
      </c>
      <c r="AY216">
        <f>IF(ISNUMBER(SEARCH("미투데이 서비스 이용은 오락을 추구하기 위함이다",Sheet1!$T215)),1,0)</f>
        <v>1</v>
      </c>
      <c r="AZ216">
        <f>IF(ISNUMBER(SEARCH("미투데이 서비스 이용은 대인관계 형성과 확충을 위함이다",Sheet1!$T215)),1,0)</f>
        <v>1</v>
      </c>
      <c r="BA216">
        <f>IF(ISNUMBER(SEARCH("미투데이 서비스 이용은  직장(혹은 특정 그룹) 내 커뮤니케이션을 위함이다",Sheet1!$T215)),1,0)</f>
        <v>1</v>
      </c>
      <c r="BB216">
        <f t="shared" si="22"/>
        <v>0</v>
      </c>
      <c r="BC216">
        <f>Sheet1!U215</f>
        <v>2</v>
      </c>
      <c r="BD216">
        <f>Sheet1!V215</f>
        <v>4</v>
      </c>
      <c r="BE216">
        <f>Sheet1!W215</f>
        <v>1</v>
      </c>
      <c r="BF216">
        <f>Sheet1!X215</f>
        <v>5</v>
      </c>
      <c r="BG216">
        <f>Sheet1!Y215</f>
        <v>1</v>
      </c>
      <c r="BH216">
        <f>Sheet1!Z215</f>
        <v>6</v>
      </c>
      <c r="BI216">
        <f>Sheet1!AA215</f>
        <v>5</v>
      </c>
      <c r="BJ216">
        <f>Sheet1!AB215</f>
        <v>4</v>
      </c>
      <c r="BK216">
        <f>Sheet1!AC215</f>
        <v>5</v>
      </c>
      <c r="BL216">
        <f>Sheet1!AD215</f>
        <v>3</v>
      </c>
      <c r="BM216">
        <f>Sheet1!AE215</f>
        <v>4</v>
      </c>
      <c r="BN216">
        <f>Sheet1!AF215</f>
        <v>1</v>
      </c>
      <c r="BO216">
        <f>Sheet1!AG215</f>
        <v>4</v>
      </c>
      <c r="BP216">
        <f>Sheet1!AH215</f>
        <v>4</v>
      </c>
      <c r="BQ216">
        <f>Sheet1!AI215</f>
        <v>4</v>
      </c>
      <c r="BR216">
        <f>Sheet1!AJ215</f>
        <v>4</v>
      </c>
      <c r="BS216">
        <f>Sheet1!AK215</f>
        <v>4</v>
      </c>
      <c r="BT216">
        <f>Sheet1!AL215</f>
        <v>4</v>
      </c>
      <c r="BU216">
        <f>Sheet1!AM215</f>
        <v>4</v>
      </c>
      <c r="BV216">
        <f>Sheet1!AN215</f>
        <v>4</v>
      </c>
      <c r="BW216">
        <f>Sheet1!AO215</f>
        <v>4</v>
      </c>
      <c r="BX216">
        <f>Sheet1!AP215</f>
        <v>4</v>
      </c>
      <c r="BY216">
        <f>Sheet1!AQ215</f>
        <v>4</v>
      </c>
      <c r="BZ216">
        <f>Sheet1!AR215</f>
        <v>4</v>
      </c>
      <c r="CA216">
        <f>Sheet1!AS215</f>
        <v>7</v>
      </c>
      <c r="CB216">
        <f>Sheet1!AT215</f>
        <v>7</v>
      </c>
      <c r="CC216">
        <f>Sheet1!AU215</f>
        <v>4</v>
      </c>
      <c r="CD216">
        <f>Sheet1!AV215</f>
        <v>6</v>
      </c>
      <c r="CE216">
        <f>Sheet1!AW215</f>
        <v>4</v>
      </c>
      <c r="CF216">
        <f>Sheet1!AX215</f>
        <v>1</v>
      </c>
      <c r="CG216">
        <f>Sheet1!AY215</f>
        <v>1</v>
      </c>
      <c r="CH216">
        <f>Sheet1!AZ215</f>
        <v>5</v>
      </c>
      <c r="CI216">
        <f>Sheet1!BA215</f>
        <v>1</v>
      </c>
      <c r="CJ216">
        <f>Sheet1!BB215</f>
        <v>1</v>
      </c>
      <c r="CK216">
        <f>Sheet1!BC215</f>
        <v>3</v>
      </c>
      <c r="CL216">
        <f>Sheet1!BD215</f>
        <v>5</v>
      </c>
      <c r="CM216">
        <f>Sheet1!BE215</f>
        <v>3</v>
      </c>
      <c r="CN216">
        <f>Sheet1!BF215</f>
        <v>1</v>
      </c>
      <c r="CO216">
        <f>Sheet1!BG215</f>
        <v>7</v>
      </c>
      <c r="CP216">
        <f>Sheet1!BH215</f>
        <v>5</v>
      </c>
      <c r="CQ216">
        <f>Sheet1!BI215</f>
        <v>5</v>
      </c>
      <c r="CR216">
        <f>Sheet1!BJ215</f>
        <v>5</v>
      </c>
      <c r="CS216">
        <f>Sheet1!BK215</f>
        <v>4</v>
      </c>
      <c r="CT216">
        <f>Sheet1!BL215</f>
        <v>1</v>
      </c>
    </row>
    <row r="217" spans="1:98">
      <c r="A217">
        <f>Sheet1!A216</f>
        <v>216</v>
      </c>
      <c r="B217" t="str">
        <f>Sheet1!B216</f>
        <v>9/30/2009 14:07:10</v>
      </c>
      <c r="C217" t="str">
        <f>Sheet1!E216</f>
        <v>xeina81</v>
      </c>
      <c r="D217" t="str">
        <f t="shared" si="24"/>
        <v>xeina81</v>
      </c>
      <c r="E217">
        <f>Sheet1!F216</f>
        <v>28</v>
      </c>
      <c r="F217">
        <f>VLOOKUP(Sheet1!G216,Sheet3!$B$1:$C$2,2,FALSE)</f>
        <v>2</v>
      </c>
      <c r="G217">
        <f>VLOOKUP(Sheet1!H216,Sheet3!$B$52:$C$74,2,0)</f>
        <v>1</v>
      </c>
      <c r="H217">
        <f>VLOOKUP(Sheet1!I216,Sheet3!$B$5:$C$9,2,FALSE)</f>
        <v>1</v>
      </c>
      <c r="I217">
        <v>2</v>
      </c>
      <c r="K217">
        <f>Sheet1!K216</f>
        <v>2</v>
      </c>
      <c r="L217">
        <f>Sheet1!L216</f>
        <v>2</v>
      </c>
      <c r="M217" s="2" t="s">
        <v>823</v>
      </c>
      <c r="N217">
        <f>IF(ISNUMBER(SEARCH("습관적으로",Sheet1!$M216)),1,0)</f>
        <v>0</v>
      </c>
      <c r="O217">
        <f>IF(ISNUMBER(SEARCH("나에 대해 알리고 싶어서",Sheet1!$M216)),1,0)</f>
        <v>0</v>
      </c>
      <c r="P217">
        <f>IF(ISNUMBER(SEARCH("새로운 소식을 알리고 싶어서",Sheet1!$M216)),1,0)</f>
        <v>0</v>
      </c>
      <c r="Q217">
        <f>IF(ISNUMBER(SEARCH("주변 사람들과 관계 맺고 싶어서",Sheet1!$M216)),1,0)</f>
        <v>0</v>
      </c>
      <c r="R217">
        <f>IF(ISNUMBER(SEARCH("다른 사람들과 감정을 공유하고 싶어서",Sheet1!$M216)),1,0)</f>
        <v>1</v>
      </c>
      <c r="S217">
        <f>IF(ISNUMBER(SEARCH("재미있어서",Sheet1!$M216)),1,0)</f>
        <v>0</v>
      </c>
      <c r="T217">
        <f t="shared" si="23"/>
        <v>1</v>
      </c>
      <c r="U217" t="s">
        <v>824</v>
      </c>
      <c r="V217" s="2">
        <v>1</v>
      </c>
      <c r="X217">
        <f>IF(ISNUMBER(SEARCH("me2day 웹페이지",Sheet1!$N216)),1,0)</f>
        <v>1</v>
      </c>
      <c r="Y217">
        <f>IF(ISNUMBER(SEARCH("핸드폰",Sheet1!$N216)),1,0)</f>
        <v>0</v>
      </c>
      <c r="Z217">
        <f>IF(ISNUMBER(SEARCH("블로그",Sheet1!$N216)),1,0)</f>
        <v>0</v>
      </c>
      <c r="AA217">
        <f>IF(ISNUMBER(SEARCH("개인 포탈 서비스",Sheet1!$N216)),1,0)</f>
        <v>0</v>
      </c>
      <c r="AB217">
        <f>IF(ISNUMBER(SEARCH("me2day 어플리케이션",Sheet1!$N216)),1,0)</f>
        <v>0</v>
      </c>
      <c r="AC217">
        <f t="shared" si="19"/>
        <v>0</v>
      </c>
      <c r="AD217">
        <f>IF(Sheet1!O216="있다",1,2)</f>
        <v>1</v>
      </c>
      <c r="AE217">
        <f>Sheet1!P216</f>
        <v>5</v>
      </c>
      <c r="AF217" s="2" t="s">
        <v>815</v>
      </c>
      <c r="AH217">
        <f>IF(ISNUMBER(SEARCH("주변 사람들의 소식",Sheet1!$Q216)),1,0)</f>
        <v>1</v>
      </c>
      <c r="AI217">
        <f>IF(ISNUMBER(SEARCH("관심 분야에 대한 소식",Sheet1!$Q216)),1,0)</f>
        <v>0</v>
      </c>
      <c r="AJ217">
        <f>IF(ISNUMBER(SEARCH("관심 분야는 아니지만 사회적 이슈에 대한 소식",Sheet1!$Q216)),1,0)</f>
        <v>0</v>
      </c>
      <c r="AK217">
        <f>IF(ISNUMBER(SEARCH("업무와 관련된 소식",Sheet1!$Q216)),1,0)</f>
        <v>1</v>
      </c>
      <c r="AL217">
        <f t="shared" si="20"/>
        <v>0</v>
      </c>
      <c r="AM217">
        <f>Sheet1!R216</f>
        <v>4</v>
      </c>
      <c r="AN217">
        <v>4</v>
      </c>
      <c r="AP217">
        <f>IF(ISNUMBER(SEARCH("오프라인에서의 친구 관계와 같다",Sheet1!$S216)),1,0)</f>
        <v>0</v>
      </c>
      <c r="AQ217">
        <f>IF(ISNUMBER(SEARCH("오프라인에서의 친구와는 다르지만 친밀감을 나누는 관계이다",Sheet1!$S216)),1,0)</f>
        <v>0</v>
      </c>
      <c r="AR217">
        <f>IF(ISNUMBER(SEARCH("새로운 정보나 글을 주고 받는 관계이다",Sheet1!$S216)),1,0)</f>
        <v>0</v>
      </c>
      <c r="AS217">
        <f>IF(ISNUMBER(SEARCH("단지 친구 신청과 수락으로 이루어진 형식적인 관계이다",Sheet1!$S216)),1,0)</f>
        <v>1</v>
      </c>
      <c r="AT217">
        <f>IF(ISNUMBER(SEARCH("아무 관계도 아니다",Sheet1!$S216)),1,0)</f>
        <v>0</v>
      </c>
      <c r="AU217">
        <f t="shared" si="21"/>
        <v>0</v>
      </c>
      <c r="AV217">
        <v>2</v>
      </c>
      <c r="AX217">
        <f>IF(ISNUMBER(SEARCH("미투데이 서비스 이용은 정보를 얻기 위함이다",Sheet1!$T216)),1,0)</f>
        <v>0</v>
      </c>
      <c r="AY217">
        <f>IF(ISNUMBER(SEARCH("미투데이 서비스 이용은 오락을 추구하기 위함이다",Sheet1!$T216)),1,0)</f>
        <v>1</v>
      </c>
      <c r="AZ217">
        <f>IF(ISNUMBER(SEARCH("미투데이 서비스 이용은 대인관계 형성과 확충을 위함이다",Sheet1!$T216)),1,0)</f>
        <v>0</v>
      </c>
      <c r="BA217">
        <f>IF(ISNUMBER(SEARCH("미투데이 서비스 이용은  직장(혹은 특정 그룹) 내 커뮤니케이션을 위함이다",Sheet1!$T216)),1,0)</f>
        <v>0</v>
      </c>
      <c r="BB217">
        <f t="shared" si="22"/>
        <v>0</v>
      </c>
      <c r="BC217">
        <f>Sheet1!U216</f>
        <v>5</v>
      </c>
      <c r="BD217">
        <f>Sheet1!V216</f>
        <v>5</v>
      </c>
      <c r="BE217">
        <f>Sheet1!W216</f>
        <v>6</v>
      </c>
      <c r="BF217">
        <f>Sheet1!X216</f>
        <v>7</v>
      </c>
      <c r="BG217">
        <f>Sheet1!Y216</f>
        <v>6</v>
      </c>
      <c r="BH217">
        <f>Sheet1!Z216</f>
        <v>7</v>
      </c>
      <c r="BI217">
        <f>Sheet1!AA216</f>
        <v>6</v>
      </c>
      <c r="BJ217">
        <f>Sheet1!AB216</f>
        <v>7</v>
      </c>
      <c r="BK217">
        <f>Sheet1!AC216</f>
        <v>7</v>
      </c>
      <c r="BL217">
        <f>Sheet1!AD216</f>
        <v>6</v>
      </c>
      <c r="BM217">
        <f>Sheet1!AE216</f>
        <v>4</v>
      </c>
      <c r="BN217">
        <f>Sheet1!AF216</f>
        <v>6</v>
      </c>
      <c r="BO217">
        <f>Sheet1!AG216</f>
        <v>6</v>
      </c>
      <c r="BP217">
        <f>Sheet1!AH216</f>
        <v>5</v>
      </c>
      <c r="BQ217">
        <f>Sheet1!AI216</f>
        <v>6</v>
      </c>
      <c r="BR217">
        <f>Sheet1!AJ216</f>
        <v>6</v>
      </c>
      <c r="BS217">
        <f>Sheet1!AK216</f>
        <v>6</v>
      </c>
      <c r="BT217">
        <f>Sheet1!AL216</f>
        <v>6</v>
      </c>
      <c r="BU217">
        <f>Sheet1!AM216</f>
        <v>6</v>
      </c>
      <c r="BV217">
        <f>Sheet1!AN216</f>
        <v>4</v>
      </c>
      <c r="BW217">
        <f>Sheet1!AO216</f>
        <v>6</v>
      </c>
      <c r="BX217">
        <f>Sheet1!AP216</f>
        <v>6</v>
      </c>
      <c r="BY217">
        <f>Sheet1!AQ216</f>
        <v>5</v>
      </c>
      <c r="BZ217">
        <f>Sheet1!AR216</f>
        <v>6</v>
      </c>
      <c r="CA217">
        <f>Sheet1!AS216</f>
        <v>6</v>
      </c>
      <c r="CB217">
        <f>Sheet1!AT216</f>
        <v>6</v>
      </c>
      <c r="CC217">
        <f>Sheet1!AU216</f>
        <v>7</v>
      </c>
      <c r="CD217">
        <f>Sheet1!AV216</f>
        <v>5</v>
      </c>
      <c r="CE217">
        <f>Sheet1!AW216</f>
        <v>5</v>
      </c>
      <c r="CF217">
        <f>Sheet1!AX216</f>
        <v>5</v>
      </c>
      <c r="CG217">
        <f>Sheet1!AY216</f>
        <v>5</v>
      </c>
      <c r="CH217">
        <f>Sheet1!AZ216</f>
        <v>5</v>
      </c>
      <c r="CI217">
        <f>Sheet1!BA216</f>
        <v>5</v>
      </c>
      <c r="CJ217">
        <f>Sheet1!BB216</f>
        <v>4</v>
      </c>
      <c r="CK217">
        <f>Sheet1!BC216</f>
        <v>4</v>
      </c>
      <c r="CL217">
        <f>Sheet1!BD216</f>
        <v>5</v>
      </c>
      <c r="CM217">
        <f>Sheet1!BE216</f>
        <v>5</v>
      </c>
      <c r="CN217">
        <f>Sheet1!BF216</f>
        <v>5</v>
      </c>
      <c r="CO217">
        <f>Sheet1!BG216</f>
        <v>3</v>
      </c>
      <c r="CP217">
        <f>Sheet1!BH216</f>
        <v>4</v>
      </c>
      <c r="CQ217">
        <f>Sheet1!BI216</f>
        <v>4</v>
      </c>
      <c r="CR217">
        <f>Sheet1!BJ216</f>
        <v>4</v>
      </c>
      <c r="CS217">
        <f>Sheet1!BK216</f>
        <v>4</v>
      </c>
      <c r="CT217">
        <f>Sheet1!BL216</f>
        <v>4</v>
      </c>
    </row>
    <row r="218" spans="1:98">
      <c r="A218">
        <f>Sheet1!A217</f>
        <v>217</v>
      </c>
      <c r="B218" t="str">
        <f>Sheet1!B217</f>
        <v>9/30/2009 14:07:59</v>
      </c>
      <c r="C218" t="str">
        <f>Sheet1!E217</f>
        <v>sykim7576</v>
      </c>
      <c r="D218" t="str">
        <f t="shared" si="24"/>
        <v>sykim7576</v>
      </c>
      <c r="E218">
        <f>Sheet1!F217</f>
        <v>11</v>
      </c>
      <c r="F218">
        <f>VLOOKUP(Sheet1!G217,Sheet3!$B$1:$C$2,2,FALSE)</f>
        <v>2</v>
      </c>
      <c r="G218">
        <f>VLOOKUP(Sheet1!H217,Sheet3!$B$52:$C$74,2,0)</f>
        <v>5</v>
      </c>
      <c r="H218">
        <f>VLOOKUP(Sheet1!I217,Sheet3!$B$5:$C$9,2,FALSE)</f>
        <v>1</v>
      </c>
      <c r="I218">
        <v>1</v>
      </c>
      <c r="K218">
        <f>Sheet1!K217</f>
        <v>1</v>
      </c>
      <c r="L218">
        <f>Sheet1!L217</f>
        <v>0</v>
      </c>
      <c r="M218" s="2">
        <v>6</v>
      </c>
      <c r="N218">
        <f>IF(ISNUMBER(SEARCH("습관적으로",Sheet1!$M217)),1,0)</f>
        <v>0</v>
      </c>
      <c r="O218">
        <f>IF(ISNUMBER(SEARCH("나에 대해 알리고 싶어서",Sheet1!$M217)),1,0)</f>
        <v>0</v>
      </c>
      <c r="P218">
        <f>IF(ISNUMBER(SEARCH("새로운 소식을 알리고 싶어서",Sheet1!$M217)),1,0)</f>
        <v>0</v>
      </c>
      <c r="Q218">
        <f>IF(ISNUMBER(SEARCH("주변 사람들과 관계 맺고 싶어서",Sheet1!$M217)),1,0)</f>
        <v>0</v>
      </c>
      <c r="R218">
        <f>IF(ISNUMBER(SEARCH("다른 사람들과 감정을 공유하고 싶어서",Sheet1!$M217)),1,0)</f>
        <v>0</v>
      </c>
      <c r="S218">
        <f>IF(ISNUMBER(SEARCH("재미있어서",Sheet1!$M217)),1,0)</f>
        <v>1</v>
      </c>
      <c r="T218">
        <f t="shared" si="23"/>
        <v>0</v>
      </c>
      <c r="V218" s="2">
        <v>1</v>
      </c>
      <c r="X218">
        <f>IF(ISNUMBER(SEARCH("me2day 웹페이지",Sheet1!$N217)),1,0)</f>
        <v>1</v>
      </c>
      <c r="Y218">
        <f>IF(ISNUMBER(SEARCH("핸드폰",Sheet1!$N217)),1,0)</f>
        <v>0</v>
      </c>
      <c r="Z218">
        <f>IF(ISNUMBER(SEARCH("블로그",Sheet1!$N217)),1,0)</f>
        <v>0</v>
      </c>
      <c r="AA218">
        <f>IF(ISNUMBER(SEARCH("개인 포탈 서비스",Sheet1!$N217)),1,0)</f>
        <v>0</v>
      </c>
      <c r="AB218">
        <f>IF(ISNUMBER(SEARCH("me2day 어플리케이션",Sheet1!$N217)),1,0)</f>
        <v>0</v>
      </c>
      <c r="AC218">
        <f t="shared" si="19"/>
        <v>0</v>
      </c>
      <c r="AD218">
        <f>IF(Sheet1!O217="있다",1,2)</f>
        <v>2</v>
      </c>
      <c r="AE218">
        <f>Sheet1!P217</f>
        <v>3</v>
      </c>
      <c r="AF218" s="2">
        <v>2</v>
      </c>
      <c r="AH218">
        <f>IF(ISNUMBER(SEARCH("주변 사람들의 소식",Sheet1!$Q217)),1,0)</f>
        <v>0</v>
      </c>
      <c r="AI218">
        <f>IF(ISNUMBER(SEARCH("관심 분야에 대한 소식",Sheet1!$Q217)),1,0)</f>
        <v>1</v>
      </c>
      <c r="AJ218">
        <f>IF(ISNUMBER(SEARCH("관심 분야는 아니지만 사회적 이슈에 대한 소식",Sheet1!$Q217)),1,0)</f>
        <v>0</v>
      </c>
      <c r="AK218">
        <f>IF(ISNUMBER(SEARCH("업무와 관련된 소식",Sheet1!$Q217)),1,0)</f>
        <v>0</v>
      </c>
      <c r="AL218">
        <f t="shared" si="20"/>
        <v>0</v>
      </c>
      <c r="AM218">
        <f>Sheet1!R217</f>
        <v>2</v>
      </c>
      <c r="AN218">
        <v>4</v>
      </c>
      <c r="AP218">
        <f>IF(ISNUMBER(SEARCH("오프라인에서의 친구 관계와 같다",Sheet1!$S217)),1,0)</f>
        <v>0</v>
      </c>
      <c r="AQ218">
        <f>IF(ISNUMBER(SEARCH("오프라인에서의 친구와는 다르지만 친밀감을 나누는 관계이다",Sheet1!$S217)),1,0)</f>
        <v>0</v>
      </c>
      <c r="AR218">
        <f>IF(ISNUMBER(SEARCH("새로운 정보나 글을 주고 받는 관계이다",Sheet1!$S217)),1,0)</f>
        <v>0</v>
      </c>
      <c r="AS218">
        <f>IF(ISNUMBER(SEARCH("단지 친구 신청과 수락으로 이루어진 형식적인 관계이다",Sheet1!$S217)),1,0)</f>
        <v>1</v>
      </c>
      <c r="AT218">
        <f>IF(ISNUMBER(SEARCH("아무 관계도 아니다",Sheet1!$S217)),1,0)</f>
        <v>0</v>
      </c>
      <c r="AU218">
        <f t="shared" si="21"/>
        <v>0</v>
      </c>
      <c r="AV218">
        <v>3</v>
      </c>
      <c r="AX218">
        <f>IF(ISNUMBER(SEARCH("미투데이 서비스 이용은 정보를 얻기 위함이다",Sheet1!$T217)),1,0)</f>
        <v>0</v>
      </c>
      <c r="AY218">
        <f>IF(ISNUMBER(SEARCH("미투데이 서비스 이용은 오락을 추구하기 위함이다",Sheet1!$T217)),1,0)</f>
        <v>0</v>
      </c>
      <c r="AZ218">
        <f>IF(ISNUMBER(SEARCH("미투데이 서비스 이용은 대인관계 형성과 확충을 위함이다",Sheet1!$T217)),1,0)</f>
        <v>1</v>
      </c>
      <c r="BA218">
        <f>IF(ISNUMBER(SEARCH("미투데이 서비스 이용은  직장(혹은 특정 그룹) 내 커뮤니케이션을 위함이다",Sheet1!$T217)),1,0)</f>
        <v>0</v>
      </c>
      <c r="BB218">
        <f t="shared" si="22"/>
        <v>0</v>
      </c>
      <c r="BC218">
        <f>Sheet1!U217</f>
        <v>2</v>
      </c>
      <c r="BD218">
        <f>Sheet1!V217</f>
        <v>3</v>
      </c>
      <c r="BE218">
        <f>Sheet1!W217</f>
        <v>4</v>
      </c>
      <c r="BF218">
        <f>Sheet1!X217</f>
        <v>5</v>
      </c>
      <c r="BG218">
        <f>Sheet1!Y217</f>
        <v>3</v>
      </c>
      <c r="BH218">
        <f>Sheet1!Z217</f>
        <v>5</v>
      </c>
      <c r="BI218">
        <f>Sheet1!AA217</f>
        <v>4</v>
      </c>
      <c r="BJ218">
        <f>Sheet1!AB217</f>
        <v>3</v>
      </c>
      <c r="BK218">
        <f>Sheet1!AC217</f>
        <v>7</v>
      </c>
      <c r="BL218">
        <f>Sheet1!AD217</f>
        <v>5</v>
      </c>
      <c r="BM218">
        <f>Sheet1!AE217</f>
        <v>4</v>
      </c>
      <c r="BN218">
        <f>Sheet1!AF217</f>
        <v>3</v>
      </c>
      <c r="BO218">
        <f>Sheet1!AG217</f>
        <v>5</v>
      </c>
      <c r="BP218">
        <f>Sheet1!AH217</f>
        <v>3</v>
      </c>
      <c r="BQ218">
        <f>Sheet1!AI217</f>
        <v>4</v>
      </c>
      <c r="BR218">
        <f>Sheet1!AJ217</f>
        <v>2</v>
      </c>
      <c r="BS218">
        <f>Sheet1!AK217</f>
        <v>4</v>
      </c>
      <c r="BT218">
        <f>Sheet1!AL217</f>
        <v>4</v>
      </c>
      <c r="BU218">
        <f>Sheet1!AM217</f>
        <v>5</v>
      </c>
      <c r="BV218">
        <f>Sheet1!AN217</f>
        <v>2</v>
      </c>
      <c r="BW218">
        <f>Sheet1!AO217</f>
        <v>5</v>
      </c>
      <c r="BX218">
        <f>Sheet1!AP217</f>
        <v>3</v>
      </c>
      <c r="BY218">
        <f>Sheet1!AQ217</f>
        <v>4</v>
      </c>
      <c r="BZ218">
        <f>Sheet1!AR217</f>
        <v>6</v>
      </c>
      <c r="CA218">
        <f>Sheet1!AS217</f>
        <v>5</v>
      </c>
      <c r="CB218">
        <f>Sheet1!AT217</f>
        <v>3</v>
      </c>
      <c r="CC218">
        <f>Sheet1!AU217</f>
        <v>1</v>
      </c>
      <c r="CD218">
        <f>Sheet1!AV217</f>
        <v>4</v>
      </c>
      <c r="CE218">
        <f>Sheet1!AW217</f>
        <v>4</v>
      </c>
      <c r="CF218">
        <f>Sheet1!AX217</f>
        <v>1</v>
      </c>
      <c r="CG218">
        <f>Sheet1!AY217</f>
        <v>4</v>
      </c>
      <c r="CH218">
        <f>Sheet1!AZ217</f>
        <v>4</v>
      </c>
      <c r="CI218">
        <f>Sheet1!BA217</f>
        <v>2</v>
      </c>
      <c r="CJ218">
        <f>Sheet1!BB217</f>
        <v>3</v>
      </c>
      <c r="CK218">
        <f>Sheet1!BC217</f>
        <v>3</v>
      </c>
      <c r="CL218">
        <f>Sheet1!BD217</f>
        <v>4</v>
      </c>
      <c r="CM218">
        <f>Sheet1!BE217</f>
        <v>2</v>
      </c>
      <c r="CN218">
        <f>Sheet1!BF217</f>
        <v>4</v>
      </c>
      <c r="CO218">
        <f>Sheet1!BG217</f>
        <v>1</v>
      </c>
      <c r="CP218">
        <f>Sheet1!BH217</f>
        <v>3</v>
      </c>
      <c r="CQ218">
        <f>Sheet1!BI217</f>
        <v>3</v>
      </c>
      <c r="CR218">
        <f>Sheet1!BJ217</f>
        <v>5</v>
      </c>
      <c r="CS218">
        <f>Sheet1!BK217</f>
        <v>6</v>
      </c>
      <c r="CT218">
        <f>Sheet1!BL217</f>
        <v>5</v>
      </c>
    </row>
    <row r="219" spans="1:98">
      <c r="A219">
        <f>Sheet1!A218</f>
        <v>218</v>
      </c>
      <c r="B219" t="str">
        <f>Sheet1!B218</f>
        <v>9/30/2009 14:08:28</v>
      </c>
      <c r="C219" t="str">
        <f>Sheet1!E218</f>
        <v>quisa137</v>
      </c>
      <c r="D219" t="str">
        <f t="shared" si="24"/>
        <v>quisa137</v>
      </c>
      <c r="E219">
        <f>Sheet1!F218</f>
        <v>27</v>
      </c>
      <c r="F219">
        <f>VLOOKUP(Sheet1!G218,Sheet3!$B$1:$C$2,2,FALSE)</f>
        <v>1</v>
      </c>
      <c r="G219">
        <f>VLOOKUP(Sheet1!H218,Sheet3!$B$52:$C$74,2,0)</f>
        <v>6</v>
      </c>
      <c r="H219">
        <f>VLOOKUP(Sheet1!I218,Sheet3!$B$5:$C$9,2,FALSE)</f>
        <v>5</v>
      </c>
      <c r="I219">
        <v>4</v>
      </c>
      <c r="K219">
        <v>2.5</v>
      </c>
      <c r="L219">
        <v>1</v>
      </c>
      <c r="M219" s="2">
        <v>7</v>
      </c>
      <c r="N219">
        <f>IF(ISNUMBER(SEARCH("습관적으로",Sheet1!$M218)),1,0)</f>
        <v>0</v>
      </c>
      <c r="O219">
        <f>IF(ISNUMBER(SEARCH("나에 대해 알리고 싶어서",Sheet1!$M218)),1,0)</f>
        <v>0</v>
      </c>
      <c r="P219">
        <f>IF(ISNUMBER(SEARCH("새로운 소식을 알리고 싶어서",Sheet1!$M218)),1,0)</f>
        <v>0</v>
      </c>
      <c r="Q219">
        <f>IF(ISNUMBER(SEARCH("주변 사람들과 관계 맺고 싶어서",Sheet1!$M218)),1,0)</f>
        <v>0</v>
      </c>
      <c r="R219">
        <f>IF(ISNUMBER(SEARCH("다른 사람들과 감정을 공유하고 싶어서",Sheet1!$M218)),1,0)</f>
        <v>0</v>
      </c>
      <c r="S219">
        <f>IF(ISNUMBER(SEARCH("재미있어서",Sheet1!$M218)),1,0)</f>
        <v>0</v>
      </c>
      <c r="T219">
        <f t="shared" si="23"/>
        <v>1</v>
      </c>
      <c r="U219" t="s">
        <v>734</v>
      </c>
      <c r="V219" s="2">
        <v>2</v>
      </c>
      <c r="X219">
        <f>IF(ISNUMBER(SEARCH("me2day 웹페이지",Sheet1!$N218)),1,0)</f>
        <v>0</v>
      </c>
      <c r="Y219">
        <f>IF(ISNUMBER(SEARCH("핸드폰",Sheet1!$N218)),1,0)</f>
        <v>1</v>
      </c>
      <c r="Z219">
        <f>IF(ISNUMBER(SEARCH("블로그",Sheet1!$N218)),1,0)</f>
        <v>0</v>
      </c>
      <c r="AA219">
        <f>IF(ISNUMBER(SEARCH("개인 포탈 서비스",Sheet1!$N218)),1,0)</f>
        <v>0</v>
      </c>
      <c r="AB219">
        <f>IF(ISNUMBER(SEARCH("me2day 어플리케이션",Sheet1!$N218)),1,0)</f>
        <v>0</v>
      </c>
      <c r="AC219">
        <f t="shared" si="19"/>
        <v>0</v>
      </c>
      <c r="AD219">
        <f>IF(Sheet1!O218="있다",1,2)</f>
        <v>2</v>
      </c>
      <c r="AE219">
        <f>Sheet1!P218</f>
        <v>6</v>
      </c>
      <c r="AF219" s="2" t="s">
        <v>877</v>
      </c>
      <c r="AH219">
        <f>IF(ISNUMBER(SEARCH("주변 사람들의 소식",Sheet1!$Q218)),1,0)</f>
        <v>1</v>
      </c>
      <c r="AI219">
        <f>IF(ISNUMBER(SEARCH("관심 분야에 대한 소식",Sheet1!$Q218)),1,0)</f>
        <v>1</v>
      </c>
      <c r="AJ219">
        <f>IF(ISNUMBER(SEARCH("관심 분야는 아니지만 사회적 이슈에 대한 소식",Sheet1!$Q218)),1,0)</f>
        <v>0</v>
      </c>
      <c r="AK219">
        <f>IF(ISNUMBER(SEARCH("업무와 관련된 소식",Sheet1!$Q218)),1,0)</f>
        <v>0</v>
      </c>
      <c r="AL219">
        <f t="shared" si="20"/>
        <v>0</v>
      </c>
      <c r="AM219">
        <f>Sheet1!R218</f>
        <v>5</v>
      </c>
      <c r="AN219">
        <v>4</v>
      </c>
      <c r="AP219">
        <f>IF(ISNUMBER(SEARCH("오프라인에서의 친구 관계와 같다",Sheet1!$S218)),1,0)</f>
        <v>0</v>
      </c>
      <c r="AQ219">
        <f>IF(ISNUMBER(SEARCH("오프라인에서의 친구와는 다르지만 친밀감을 나누는 관계이다",Sheet1!$S218)),1,0)</f>
        <v>0</v>
      </c>
      <c r="AR219">
        <f>IF(ISNUMBER(SEARCH("새로운 정보나 글을 주고 받는 관계이다",Sheet1!$S218)),1,0)</f>
        <v>0</v>
      </c>
      <c r="AS219">
        <f>IF(ISNUMBER(SEARCH("단지 친구 신청과 수락으로 이루어진 형식적인 관계이다",Sheet1!$S218)),1,0)</f>
        <v>1</v>
      </c>
      <c r="AT219">
        <f>IF(ISNUMBER(SEARCH("아무 관계도 아니다",Sheet1!$S218)),1,0)</f>
        <v>0</v>
      </c>
      <c r="AU219">
        <f t="shared" si="21"/>
        <v>0</v>
      </c>
      <c r="AV219">
        <v>3</v>
      </c>
      <c r="AX219">
        <f>IF(ISNUMBER(SEARCH("미투데이 서비스 이용은 정보를 얻기 위함이다",Sheet1!$T218)),1,0)</f>
        <v>0</v>
      </c>
      <c r="AY219">
        <f>IF(ISNUMBER(SEARCH("미투데이 서비스 이용은 오락을 추구하기 위함이다",Sheet1!$T218)),1,0)</f>
        <v>0</v>
      </c>
      <c r="AZ219">
        <f>IF(ISNUMBER(SEARCH("미투데이 서비스 이용은 대인관계 형성과 확충을 위함이다",Sheet1!$T218)),1,0)</f>
        <v>1</v>
      </c>
      <c r="BA219">
        <f>IF(ISNUMBER(SEARCH("미투데이 서비스 이용은  직장(혹은 특정 그룹) 내 커뮤니케이션을 위함이다",Sheet1!$T218)),1,0)</f>
        <v>0</v>
      </c>
      <c r="BB219">
        <f t="shared" si="22"/>
        <v>0</v>
      </c>
      <c r="BC219">
        <f>Sheet1!U218</f>
        <v>2</v>
      </c>
      <c r="BD219">
        <f>Sheet1!V218</f>
        <v>2</v>
      </c>
      <c r="BE219">
        <f>Sheet1!W218</f>
        <v>5</v>
      </c>
      <c r="BF219">
        <f>Sheet1!X218</f>
        <v>5</v>
      </c>
      <c r="BG219">
        <f>Sheet1!Y218</f>
        <v>2</v>
      </c>
      <c r="BH219">
        <f>Sheet1!Z218</f>
        <v>7</v>
      </c>
      <c r="BI219">
        <f>Sheet1!AA218</f>
        <v>2</v>
      </c>
      <c r="BJ219">
        <f>Sheet1!AB218</f>
        <v>7</v>
      </c>
      <c r="BK219">
        <f>Sheet1!AC218</f>
        <v>7</v>
      </c>
      <c r="BL219">
        <f>Sheet1!AD218</f>
        <v>2</v>
      </c>
      <c r="BM219">
        <f>Sheet1!AE218</f>
        <v>7</v>
      </c>
      <c r="BN219">
        <f>Sheet1!AF218</f>
        <v>5</v>
      </c>
      <c r="BO219">
        <f>Sheet1!AG218</f>
        <v>7</v>
      </c>
      <c r="BP219">
        <f>Sheet1!AH218</f>
        <v>3</v>
      </c>
      <c r="BQ219">
        <f>Sheet1!AI218</f>
        <v>7</v>
      </c>
      <c r="BR219">
        <f>Sheet1!AJ218</f>
        <v>7</v>
      </c>
      <c r="BS219">
        <f>Sheet1!AK218</f>
        <v>7</v>
      </c>
      <c r="BT219">
        <f>Sheet1!AL218</f>
        <v>7</v>
      </c>
      <c r="BU219">
        <f>Sheet1!AM218</f>
        <v>6</v>
      </c>
      <c r="BV219">
        <f>Sheet1!AN218</f>
        <v>1</v>
      </c>
      <c r="BW219">
        <f>Sheet1!AO218</f>
        <v>7</v>
      </c>
      <c r="BX219">
        <f>Sheet1!AP218</f>
        <v>6</v>
      </c>
      <c r="BY219">
        <f>Sheet1!AQ218</f>
        <v>7</v>
      </c>
      <c r="BZ219">
        <f>Sheet1!AR218</f>
        <v>4</v>
      </c>
      <c r="CA219">
        <f>Sheet1!AS218</f>
        <v>4</v>
      </c>
      <c r="CB219">
        <f>Sheet1!AT218</f>
        <v>6</v>
      </c>
      <c r="CC219">
        <f>Sheet1!AU218</f>
        <v>2</v>
      </c>
      <c r="CD219">
        <f>Sheet1!AV218</f>
        <v>7</v>
      </c>
      <c r="CE219">
        <f>Sheet1!AW218</f>
        <v>6</v>
      </c>
      <c r="CF219">
        <f>Sheet1!AX218</f>
        <v>1</v>
      </c>
      <c r="CG219">
        <f>Sheet1!AY218</f>
        <v>1</v>
      </c>
      <c r="CH219">
        <f>Sheet1!AZ218</f>
        <v>1</v>
      </c>
      <c r="CI219">
        <f>Sheet1!BA218</f>
        <v>7</v>
      </c>
      <c r="CJ219">
        <f>Sheet1!BB218</f>
        <v>7</v>
      </c>
      <c r="CK219">
        <f>Sheet1!BC218</f>
        <v>1</v>
      </c>
      <c r="CL219">
        <f>Sheet1!BD218</f>
        <v>1</v>
      </c>
      <c r="CM219">
        <f>Sheet1!BE218</f>
        <v>6</v>
      </c>
      <c r="CN219">
        <f>Sheet1!BF218</f>
        <v>6</v>
      </c>
      <c r="CO219">
        <f>Sheet1!BG218</f>
        <v>5</v>
      </c>
      <c r="CP219">
        <f>Sheet1!BH218</f>
        <v>7</v>
      </c>
      <c r="CQ219">
        <f>Sheet1!BI218</f>
        <v>7</v>
      </c>
      <c r="CR219">
        <f>Sheet1!BJ218</f>
        <v>7</v>
      </c>
      <c r="CS219">
        <f>Sheet1!BK218</f>
        <v>1</v>
      </c>
      <c r="CT219">
        <f>Sheet1!BL218</f>
        <v>1</v>
      </c>
    </row>
    <row r="220" spans="1:98">
      <c r="A220">
        <f>Sheet1!A219</f>
        <v>219</v>
      </c>
      <c r="B220" t="str">
        <f>Sheet1!B219</f>
        <v>9/30/2009 14:11:42</v>
      </c>
      <c r="C220" t="str">
        <f>Sheet1!E219</f>
        <v>sypretty79</v>
      </c>
      <c r="D220" t="str">
        <f t="shared" si="24"/>
        <v>sypretty79</v>
      </c>
      <c r="E220">
        <f>Sheet1!F219</f>
        <v>30</v>
      </c>
      <c r="F220">
        <f>VLOOKUP(Sheet1!G219,Sheet3!$B$1:$C$2,2,FALSE)</f>
        <v>2</v>
      </c>
      <c r="G220">
        <f>VLOOKUP(Sheet1!H219,Sheet3!$B$52:$C$74,2,0)</f>
        <v>6</v>
      </c>
      <c r="H220">
        <f>VLOOKUP(Sheet1!I219,Sheet3!$B$5:$C$9,2,FALSE)</f>
        <v>4</v>
      </c>
      <c r="I220">
        <v>2</v>
      </c>
      <c r="K220">
        <f>Sheet1!K219</f>
        <v>2</v>
      </c>
      <c r="L220">
        <f>Sheet1!L219</f>
        <v>3</v>
      </c>
      <c r="M220" s="2">
        <v>6</v>
      </c>
      <c r="N220">
        <f>IF(ISNUMBER(SEARCH("습관적으로",Sheet1!$M219)),1,0)</f>
        <v>0</v>
      </c>
      <c r="O220">
        <f>IF(ISNUMBER(SEARCH("나에 대해 알리고 싶어서",Sheet1!$M219)),1,0)</f>
        <v>0</v>
      </c>
      <c r="P220">
        <f>IF(ISNUMBER(SEARCH("새로운 소식을 알리고 싶어서",Sheet1!$M219)),1,0)</f>
        <v>0</v>
      </c>
      <c r="Q220">
        <f>IF(ISNUMBER(SEARCH("주변 사람들과 관계 맺고 싶어서",Sheet1!$M219)),1,0)</f>
        <v>0</v>
      </c>
      <c r="R220">
        <f>IF(ISNUMBER(SEARCH("다른 사람들과 감정을 공유하고 싶어서",Sheet1!$M219)),1,0)</f>
        <v>0</v>
      </c>
      <c r="S220">
        <f>IF(ISNUMBER(SEARCH("재미있어서",Sheet1!$M219)),1,0)</f>
        <v>1</v>
      </c>
      <c r="T220">
        <f t="shared" si="23"/>
        <v>0</v>
      </c>
      <c r="V220" s="2">
        <v>1</v>
      </c>
      <c r="X220">
        <f>IF(ISNUMBER(SEARCH("me2day 웹페이지",Sheet1!$N219)),1,0)</f>
        <v>1</v>
      </c>
      <c r="Y220">
        <f>IF(ISNUMBER(SEARCH("핸드폰",Sheet1!$N219)),1,0)</f>
        <v>0</v>
      </c>
      <c r="Z220">
        <f>IF(ISNUMBER(SEARCH("블로그",Sheet1!$N219)),1,0)</f>
        <v>0</v>
      </c>
      <c r="AA220">
        <f>IF(ISNUMBER(SEARCH("개인 포탈 서비스",Sheet1!$N219)),1,0)</f>
        <v>0</v>
      </c>
      <c r="AB220">
        <f>IF(ISNUMBER(SEARCH("me2day 어플리케이션",Sheet1!$N219)),1,0)</f>
        <v>0</v>
      </c>
      <c r="AC220">
        <f t="shared" si="19"/>
        <v>0</v>
      </c>
      <c r="AD220">
        <f>IF(Sheet1!O219="있다",1,2)</f>
        <v>1</v>
      </c>
      <c r="AE220">
        <f>Sheet1!P219</f>
        <v>7</v>
      </c>
      <c r="AF220" s="2" t="s">
        <v>796</v>
      </c>
      <c r="AH220">
        <f>IF(ISNUMBER(SEARCH("주변 사람들의 소식",Sheet1!$Q219)),1,0)</f>
        <v>0</v>
      </c>
      <c r="AI220">
        <f>IF(ISNUMBER(SEARCH("관심 분야에 대한 소식",Sheet1!$Q219)),1,0)</f>
        <v>1</v>
      </c>
      <c r="AJ220">
        <f>IF(ISNUMBER(SEARCH("관심 분야는 아니지만 사회적 이슈에 대한 소식",Sheet1!$Q219)),1,0)</f>
        <v>0</v>
      </c>
      <c r="AK220">
        <f>IF(ISNUMBER(SEARCH("업무와 관련된 소식",Sheet1!$Q219)),1,0)</f>
        <v>1</v>
      </c>
      <c r="AL220">
        <f t="shared" si="20"/>
        <v>0</v>
      </c>
      <c r="AM220">
        <f>Sheet1!R219</f>
        <v>5</v>
      </c>
      <c r="AN220" t="s">
        <v>876</v>
      </c>
      <c r="AP220">
        <f>IF(ISNUMBER(SEARCH("오프라인에서의 친구 관계와 같다",Sheet1!$S219)),1,0)</f>
        <v>0</v>
      </c>
      <c r="AQ220">
        <f>IF(ISNUMBER(SEARCH("오프라인에서의 친구와는 다르지만 친밀감을 나누는 관계이다",Sheet1!$S219)),1,0)</f>
        <v>1</v>
      </c>
      <c r="AR220">
        <f>IF(ISNUMBER(SEARCH("새로운 정보나 글을 주고 받는 관계이다",Sheet1!$S219)),1,0)</f>
        <v>1</v>
      </c>
      <c r="AS220">
        <f>IF(ISNUMBER(SEARCH("단지 친구 신청과 수락으로 이루어진 형식적인 관계이다",Sheet1!$S219)),1,0)</f>
        <v>0</v>
      </c>
      <c r="AT220">
        <f>IF(ISNUMBER(SEARCH("아무 관계도 아니다",Sheet1!$S219)),1,0)</f>
        <v>0</v>
      </c>
      <c r="AU220">
        <f t="shared" si="21"/>
        <v>0</v>
      </c>
      <c r="AV220" t="s">
        <v>786</v>
      </c>
      <c r="AX220">
        <f>IF(ISNUMBER(SEARCH("미투데이 서비스 이용은 정보를 얻기 위함이다",Sheet1!$T219)),1,0)</f>
        <v>1</v>
      </c>
      <c r="AY220">
        <f>IF(ISNUMBER(SEARCH("미투데이 서비스 이용은 오락을 추구하기 위함이다",Sheet1!$T219)),1,0)</f>
        <v>0</v>
      </c>
      <c r="AZ220">
        <f>IF(ISNUMBER(SEARCH("미투데이 서비스 이용은 대인관계 형성과 확충을 위함이다",Sheet1!$T219)),1,0)</f>
        <v>1</v>
      </c>
      <c r="BA220">
        <f>IF(ISNUMBER(SEARCH("미투데이 서비스 이용은  직장(혹은 특정 그룹) 내 커뮤니케이션을 위함이다",Sheet1!$T219)),1,0)</f>
        <v>0</v>
      </c>
      <c r="BB220">
        <f t="shared" si="22"/>
        <v>0</v>
      </c>
      <c r="BC220">
        <f>Sheet1!U219</f>
        <v>3</v>
      </c>
      <c r="BD220">
        <f>Sheet1!V219</f>
        <v>3</v>
      </c>
      <c r="BE220">
        <f>Sheet1!W219</f>
        <v>4</v>
      </c>
      <c r="BF220">
        <f>Sheet1!X219</f>
        <v>4</v>
      </c>
      <c r="BG220">
        <f>Sheet1!Y219</f>
        <v>5</v>
      </c>
      <c r="BH220">
        <f>Sheet1!Z219</f>
        <v>5</v>
      </c>
      <c r="BI220">
        <f>Sheet1!AA219</f>
        <v>4</v>
      </c>
      <c r="BJ220">
        <f>Sheet1!AB219</f>
        <v>6</v>
      </c>
      <c r="BK220">
        <f>Sheet1!AC219</f>
        <v>5</v>
      </c>
      <c r="BL220">
        <f>Sheet1!AD219</f>
        <v>4</v>
      </c>
      <c r="BM220">
        <f>Sheet1!AE219</f>
        <v>5</v>
      </c>
      <c r="BN220">
        <f>Sheet1!AF219</f>
        <v>5</v>
      </c>
      <c r="BO220">
        <f>Sheet1!AG219</f>
        <v>5</v>
      </c>
      <c r="BP220">
        <f>Sheet1!AH219</f>
        <v>5</v>
      </c>
      <c r="BQ220">
        <f>Sheet1!AI219</f>
        <v>5</v>
      </c>
      <c r="BR220">
        <f>Sheet1!AJ219</f>
        <v>5</v>
      </c>
      <c r="BS220">
        <f>Sheet1!AK219</f>
        <v>5</v>
      </c>
      <c r="BT220">
        <f>Sheet1!AL219</f>
        <v>5</v>
      </c>
      <c r="BU220">
        <f>Sheet1!AM219</f>
        <v>5</v>
      </c>
      <c r="BV220">
        <f>Sheet1!AN219</f>
        <v>6</v>
      </c>
      <c r="BW220">
        <f>Sheet1!AO219</f>
        <v>5</v>
      </c>
      <c r="BX220">
        <f>Sheet1!AP219</f>
        <v>5</v>
      </c>
      <c r="BY220">
        <f>Sheet1!AQ219</f>
        <v>5</v>
      </c>
      <c r="BZ220">
        <f>Sheet1!AR219</f>
        <v>5</v>
      </c>
      <c r="CA220">
        <f>Sheet1!AS219</f>
        <v>5</v>
      </c>
      <c r="CB220">
        <f>Sheet1!AT219</f>
        <v>5</v>
      </c>
      <c r="CC220">
        <f>Sheet1!AU219</f>
        <v>5</v>
      </c>
      <c r="CD220">
        <f>Sheet1!AV219</f>
        <v>5</v>
      </c>
      <c r="CE220">
        <f>Sheet1!AW219</f>
        <v>5</v>
      </c>
      <c r="CF220">
        <f>Sheet1!AX219</f>
        <v>2</v>
      </c>
      <c r="CG220">
        <f>Sheet1!AY219</f>
        <v>6</v>
      </c>
      <c r="CH220">
        <f>Sheet1!AZ219</f>
        <v>2</v>
      </c>
      <c r="CI220">
        <f>Sheet1!BA219</f>
        <v>4</v>
      </c>
      <c r="CJ220">
        <f>Sheet1!BB219</f>
        <v>5</v>
      </c>
      <c r="CK220">
        <f>Sheet1!BC219</f>
        <v>5</v>
      </c>
      <c r="CL220">
        <f>Sheet1!BD219</f>
        <v>5</v>
      </c>
      <c r="CM220">
        <f>Sheet1!BE219</f>
        <v>5</v>
      </c>
      <c r="CN220">
        <f>Sheet1!BF219</f>
        <v>5</v>
      </c>
      <c r="CO220">
        <f>Sheet1!BG219</f>
        <v>5</v>
      </c>
      <c r="CP220">
        <f>Sheet1!BH219</f>
        <v>5</v>
      </c>
      <c r="CQ220">
        <f>Sheet1!BI219</f>
        <v>5</v>
      </c>
      <c r="CR220">
        <f>Sheet1!BJ219</f>
        <v>5</v>
      </c>
      <c r="CS220">
        <f>Sheet1!BK219</f>
        <v>3</v>
      </c>
      <c r="CT220">
        <f>Sheet1!BL219</f>
        <v>3</v>
      </c>
    </row>
    <row r="221" spans="1:98">
      <c r="A221">
        <f>Sheet1!A220</f>
        <v>220</v>
      </c>
      <c r="B221" t="str">
        <f>Sheet1!B220</f>
        <v>9/30/2009 14:12:23</v>
      </c>
      <c r="C221" t="str">
        <f>Sheet1!E220</f>
        <v>resfriado</v>
      </c>
      <c r="D221" t="str">
        <f t="shared" si="24"/>
        <v>resfriado</v>
      </c>
      <c r="E221">
        <f>Sheet1!F220</f>
        <v>23</v>
      </c>
      <c r="F221">
        <f>VLOOKUP(Sheet1!G220,Sheet3!$B$1:$C$2,2,FALSE)</f>
        <v>2</v>
      </c>
      <c r="G221">
        <f>VLOOKUP(Sheet1!H220,Sheet3!$B$52:$C$74,2,0)</f>
        <v>2</v>
      </c>
      <c r="H221">
        <f>VLOOKUP(Sheet1!I220,Sheet3!$B$5:$C$9,2,FALSE)</f>
        <v>2</v>
      </c>
      <c r="I221">
        <v>1</v>
      </c>
      <c r="K221">
        <f>Sheet1!K220</f>
        <v>3</v>
      </c>
      <c r="L221">
        <f>Sheet1!L220</f>
        <v>5</v>
      </c>
      <c r="M221" s="2" t="s">
        <v>773</v>
      </c>
      <c r="N221">
        <f>IF(ISNUMBER(SEARCH("습관적으로",Sheet1!$M220)),1,0)</f>
        <v>0</v>
      </c>
      <c r="O221">
        <f>IF(ISNUMBER(SEARCH("나에 대해 알리고 싶어서",Sheet1!$M220)),1,0)</f>
        <v>1</v>
      </c>
      <c r="P221">
        <f>IF(ISNUMBER(SEARCH("새로운 소식을 알리고 싶어서",Sheet1!$M220)),1,0)</f>
        <v>0</v>
      </c>
      <c r="Q221">
        <f>IF(ISNUMBER(SEARCH("주변 사람들과 관계 맺고 싶어서",Sheet1!$M220)),1,0)</f>
        <v>0</v>
      </c>
      <c r="R221">
        <f>IF(ISNUMBER(SEARCH("다른 사람들과 감정을 공유하고 싶어서",Sheet1!$M220)),1,0)</f>
        <v>1</v>
      </c>
      <c r="S221">
        <f>IF(ISNUMBER(SEARCH("재미있어서",Sheet1!$M220)),1,0)</f>
        <v>0</v>
      </c>
      <c r="T221">
        <f t="shared" si="23"/>
        <v>0</v>
      </c>
      <c r="V221" s="2" t="s">
        <v>877</v>
      </c>
      <c r="X221">
        <f>IF(ISNUMBER(SEARCH("me2day 웹페이지",Sheet1!$N220)),1,0)</f>
        <v>1</v>
      </c>
      <c r="Y221">
        <f>IF(ISNUMBER(SEARCH("핸드폰",Sheet1!$N220)),1,0)</f>
        <v>1</v>
      </c>
      <c r="Z221">
        <f>IF(ISNUMBER(SEARCH("블로그",Sheet1!$N220)),1,0)</f>
        <v>0</v>
      </c>
      <c r="AA221">
        <f>IF(ISNUMBER(SEARCH("개인 포탈 서비스",Sheet1!$N220)),1,0)</f>
        <v>0</v>
      </c>
      <c r="AB221">
        <f>IF(ISNUMBER(SEARCH("me2day 어플리케이션",Sheet1!$N220)),1,0)</f>
        <v>0</v>
      </c>
      <c r="AC221">
        <f t="shared" si="19"/>
        <v>0</v>
      </c>
      <c r="AD221">
        <f>IF(Sheet1!O220="있다",1,2)</f>
        <v>1</v>
      </c>
      <c r="AE221">
        <f>Sheet1!P220</f>
        <v>6</v>
      </c>
      <c r="AF221" s="2" t="s">
        <v>877</v>
      </c>
      <c r="AH221">
        <f>IF(ISNUMBER(SEARCH("주변 사람들의 소식",Sheet1!$Q220)),1,0)</f>
        <v>1</v>
      </c>
      <c r="AI221">
        <f>IF(ISNUMBER(SEARCH("관심 분야에 대한 소식",Sheet1!$Q220)),1,0)</f>
        <v>1</v>
      </c>
      <c r="AJ221">
        <f>IF(ISNUMBER(SEARCH("관심 분야는 아니지만 사회적 이슈에 대한 소식",Sheet1!$Q220)),1,0)</f>
        <v>0</v>
      </c>
      <c r="AK221">
        <f>IF(ISNUMBER(SEARCH("업무와 관련된 소식",Sheet1!$Q220)),1,0)</f>
        <v>0</v>
      </c>
      <c r="AL221">
        <f t="shared" si="20"/>
        <v>0</v>
      </c>
      <c r="AM221">
        <f>Sheet1!R220</f>
        <v>5</v>
      </c>
      <c r="AN221" t="s">
        <v>797</v>
      </c>
      <c r="AP221">
        <f>IF(ISNUMBER(SEARCH("오프라인에서의 친구 관계와 같다",Sheet1!$S220)),1,0)</f>
        <v>0</v>
      </c>
      <c r="AQ221">
        <f>IF(ISNUMBER(SEARCH("오프라인에서의 친구와는 다르지만 친밀감을 나누는 관계이다",Sheet1!$S220)),1,0)</f>
        <v>0</v>
      </c>
      <c r="AR221">
        <f>IF(ISNUMBER(SEARCH("새로운 정보나 글을 주고 받는 관계이다",Sheet1!$S220)),1,0)</f>
        <v>1</v>
      </c>
      <c r="AS221">
        <f>IF(ISNUMBER(SEARCH("단지 친구 신청과 수락으로 이루어진 형식적인 관계이다",Sheet1!$S220)),1,0)</f>
        <v>1</v>
      </c>
      <c r="AT221">
        <f>IF(ISNUMBER(SEARCH("아무 관계도 아니다",Sheet1!$S220)),1,0)</f>
        <v>0</v>
      </c>
      <c r="AU221">
        <f t="shared" si="21"/>
        <v>0</v>
      </c>
      <c r="AV221" t="s">
        <v>796</v>
      </c>
      <c r="AX221">
        <f>IF(ISNUMBER(SEARCH("미투데이 서비스 이용은 정보를 얻기 위함이다",Sheet1!$T220)),1,0)</f>
        <v>0</v>
      </c>
      <c r="AY221">
        <f>IF(ISNUMBER(SEARCH("미투데이 서비스 이용은 오락을 추구하기 위함이다",Sheet1!$T220)),1,0)</f>
        <v>1</v>
      </c>
      <c r="AZ221">
        <f>IF(ISNUMBER(SEARCH("미투데이 서비스 이용은 대인관계 형성과 확충을 위함이다",Sheet1!$T220)),1,0)</f>
        <v>0</v>
      </c>
      <c r="BA221">
        <f>IF(ISNUMBER(SEARCH("미투데이 서비스 이용은  직장(혹은 특정 그룹) 내 커뮤니케이션을 위함이다",Sheet1!$T220)),1,0)</f>
        <v>1</v>
      </c>
      <c r="BB221">
        <f t="shared" si="22"/>
        <v>0</v>
      </c>
      <c r="BC221">
        <f>Sheet1!U220</f>
        <v>5</v>
      </c>
      <c r="BD221">
        <f>Sheet1!V220</f>
        <v>5</v>
      </c>
      <c r="BE221">
        <f>Sheet1!W220</f>
        <v>6</v>
      </c>
      <c r="BF221">
        <f>Sheet1!X220</f>
        <v>5</v>
      </c>
      <c r="BG221">
        <f>Sheet1!Y220</f>
        <v>6</v>
      </c>
      <c r="BH221">
        <f>Sheet1!Z220</f>
        <v>6</v>
      </c>
      <c r="BI221">
        <f>Sheet1!AA220</f>
        <v>4</v>
      </c>
      <c r="BJ221">
        <f>Sheet1!AB220</f>
        <v>4</v>
      </c>
      <c r="BK221">
        <f>Sheet1!AC220</f>
        <v>6</v>
      </c>
      <c r="BL221">
        <f>Sheet1!AD220</f>
        <v>5</v>
      </c>
      <c r="BM221">
        <f>Sheet1!AE220</f>
        <v>5</v>
      </c>
      <c r="BN221">
        <f>Sheet1!AF220</f>
        <v>6</v>
      </c>
      <c r="BO221">
        <f>Sheet1!AG220</f>
        <v>2</v>
      </c>
      <c r="BP221">
        <f>Sheet1!AH220</f>
        <v>6</v>
      </c>
      <c r="BQ221">
        <f>Sheet1!AI220</f>
        <v>6</v>
      </c>
      <c r="BR221">
        <f>Sheet1!AJ220</f>
        <v>6</v>
      </c>
      <c r="BS221">
        <f>Sheet1!AK220</f>
        <v>7</v>
      </c>
      <c r="BT221">
        <f>Sheet1!AL220</f>
        <v>6</v>
      </c>
      <c r="BU221">
        <f>Sheet1!AM220</f>
        <v>5</v>
      </c>
      <c r="BV221">
        <f>Sheet1!AN220</f>
        <v>3</v>
      </c>
      <c r="BW221">
        <f>Sheet1!AO220</f>
        <v>7</v>
      </c>
      <c r="BX221">
        <f>Sheet1!AP220</f>
        <v>7</v>
      </c>
      <c r="BY221">
        <f>Sheet1!AQ220</f>
        <v>7</v>
      </c>
      <c r="BZ221">
        <f>Sheet1!AR220</f>
        <v>6</v>
      </c>
      <c r="CA221">
        <f>Sheet1!AS220</f>
        <v>7</v>
      </c>
      <c r="CB221">
        <f>Sheet1!AT220</f>
        <v>5</v>
      </c>
      <c r="CC221">
        <f>Sheet1!AU220</f>
        <v>5</v>
      </c>
      <c r="CD221">
        <f>Sheet1!AV220</f>
        <v>6</v>
      </c>
      <c r="CE221">
        <f>Sheet1!AW220</f>
        <v>7</v>
      </c>
      <c r="CF221">
        <f>Sheet1!AX220</f>
        <v>5</v>
      </c>
      <c r="CG221">
        <f>Sheet1!AY220</f>
        <v>3</v>
      </c>
      <c r="CH221">
        <f>Sheet1!AZ220</f>
        <v>3</v>
      </c>
      <c r="CI221">
        <f>Sheet1!BA220</f>
        <v>2</v>
      </c>
      <c r="CJ221">
        <f>Sheet1!BB220</f>
        <v>6</v>
      </c>
      <c r="CK221">
        <f>Sheet1!BC220</f>
        <v>4</v>
      </c>
      <c r="CL221">
        <f>Sheet1!BD220</f>
        <v>5</v>
      </c>
      <c r="CM221">
        <f>Sheet1!BE220</f>
        <v>4</v>
      </c>
      <c r="CN221">
        <f>Sheet1!BF220</f>
        <v>4</v>
      </c>
      <c r="CO221">
        <f>Sheet1!BG220</f>
        <v>5</v>
      </c>
      <c r="CP221">
        <f>Sheet1!BH220</f>
        <v>6</v>
      </c>
      <c r="CQ221">
        <f>Sheet1!BI220</f>
        <v>6</v>
      </c>
      <c r="CR221">
        <f>Sheet1!BJ220</f>
        <v>6</v>
      </c>
      <c r="CS221">
        <f>Sheet1!BK220</f>
        <v>5</v>
      </c>
      <c r="CT221">
        <f>Sheet1!BL220</f>
        <v>4</v>
      </c>
    </row>
    <row r="222" spans="1:98">
      <c r="A222">
        <f>Sheet1!A221</f>
        <v>221</v>
      </c>
      <c r="B222" t="str">
        <f>Sheet1!B221</f>
        <v>9/30/2009 14:13:43</v>
      </c>
      <c r="C222" t="str">
        <f>Sheet1!E221</f>
        <v>zipizigi</v>
      </c>
      <c r="D222" t="str">
        <f t="shared" si="24"/>
        <v>zipizigi</v>
      </c>
      <c r="E222">
        <f>Sheet1!F221</f>
        <v>26</v>
      </c>
      <c r="F222">
        <f>VLOOKUP(Sheet1!G221,Sheet3!$B$1:$C$2,2,FALSE)</f>
        <v>1</v>
      </c>
      <c r="G222">
        <f>VLOOKUP(Sheet1!H221,Sheet3!$B$52:$C$74,2,0)</f>
        <v>6</v>
      </c>
      <c r="H222">
        <f>VLOOKUP(Sheet1!I221,Sheet3!$B$5:$C$9,2,FALSE)</f>
        <v>3</v>
      </c>
      <c r="I222">
        <v>1</v>
      </c>
      <c r="K222">
        <f>Sheet1!K221</f>
        <v>2</v>
      </c>
      <c r="L222">
        <f>Sheet1!L221</f>
        <v>10</v>
      </c>
      <c r="M222" s="2" t="s">
        <v>772</v>
      </c>
      <c r="N222">
        <f>IF(ISNUMBER(SEARCH("습관적으로",Sheet1!$M221)),1,0)</f>
        <v>0</v>
      </c>
      <c r="O222">
        <f>IF(ISNUMBER(SEARCH("나에 대해 알리고 싶어서",Sheet1!$M221)),1,0)</f>
        <v>0</v>
      </c>
      <c r="P222">
        <f>IF(ISNUMBER(SEARCH("새로운 소식을 알리고 싶어서",Sheet1!$M221)),1,0)</f>
        <v>0</v>
      </c>
      <c r="Q222">
        <f>IF(ISNUMBER(SEARCH("주변 사람들과 관계 맺고 싶어서",Sheet1!$M221)),1,0)</f>
        <v>1</v>
      </c>
      <c r="R222">
        <f>IF(ISNUMBER(SEARCH("다른 사람들과 감정을 공유하고 싶어서",Sheet1!$M221)),1,0)</f>
        <v>0</v>
      </c>
      <c r="S222">
        <f>IF(ISNUMBER(SEARCH("재미있어서",Sheet1!$M221)),1,0)</f>
        <v>1</v>
      </c>
      <c r="T222">
        <f t="shared" si="23"/>
        <v>0</v>
      </c>
      <c r="V222" s="2">
        <v>1</v>
      </c>
      <c r="X222">
        <f>IF(ISNUMBER(SEARCH("me2day 웹페이지",Sheet1!$N221)),1,0)</f>
        <v>1</v>
      </c>
      <c r="Y222">
        <f>IF(ISNUMBER(SEARCH("핸드폰",Sheet1!$N221)),1,0)</f>
        <v>0</v>
      </c>
      <c r="Z222">
        <f>IF(ISNUMBER(SEARCH("블로그",Sheet1!$N221)),1,0)</f>
        <v>0</v>
      </c>
      <c r="AA222">
        <f>IF(ISNUMBER(SEARCH("개인 포탈 서비스",Sheet1!$N221)),1,0)</f>
        <v>0</v>
      </c>
      <c r="AB222">
        <f>IF(ISNUMBER(SEARCH("me2day 어플리케이션",Sheet1!$N221)),1,0)</f>
        <v>0</v>
      </c>
      <c r="AC222">
        <f t="shared" si="19"/>
        <v>0</v>
      </c>
      <c r="AD222">
        <f>IF(Sheet1!O221="있다",1,2)</f>
        <v>2</v>
      </c>
      <c r="AE222">
        <f>Sheet1!P221</f>
        <v>5</v>
      </c>
      <c r="AF222" s="2">
        <v>1</v>
      </c>
      <c r="AH222">
        <f>IF(ISNUMBER(SEARCH("주변 사람들의 소식",Sheet1!$Q221)),1,0)</f>
        <v>1</v>
      </c>
      <c r="AI222">
        <f>IF(ISNUMBER(SEARCH("관심 분야에 대한 소식",Sheet1!$Q221)),1,0)</f>
        <v>0</v>
      </c>
      <c r="AJ222">
        <f>IF(ISNUMBER(SEARCH("관심 분야는 아니지만 사회적 이슈에 대한 소식",Sheet1!$Q221)),1,0)</f>
        <v>0</v>
      </c>
      <c r="AK222">
        <f>IF(ISNUMBER(SEARCH("업무와 관련된 소식",Sheet1!$Q221)),1,0)</f>
        <v>0</v>
      </c>
      <c r="AL222">
        <f t="shared" si="20"/>
        <v>0</v>
      </c>
      <c r="AM222">
        <f>Sheet1!R221</f>
        <v>5</v>
      </c>
      <c r="AN222">
        <v>2</v>
      </c>
      <c r="AP222">
        <f>IF(ISNUMBER(SEARCH("오프라인에서의 친구 관계와 같다",Sheet1!$S221)),1,0)</f>
        <v>0</v>
      </c>
      <c r="AQ222">
        <f>IF(ISNUMBER(SEARCH("오프라인에서의 친구와는 다르지만 친밀감을 나누는 관계이다",Sheet1!$S221)),1,0)</f>
        <v>1</v>
      </c>
      <c r="AR222">
        <f>IF(ISNUMBER(SEARCH("새로운 정보나 글을 주고 받는 관계이다",Sheet1!$S221)),1,0)</f>
        <v>0</v>
      </c>
      <c r="AS222">
        <f>IF(ISNUMBER(SEARCH("단지 친구 신청과 수락으로 이루어진 형식적인 관계이다",Sheet1!$S221)),1,0)</f>
        <v>0</v>
      </c>
      <c r="AT222">
        <f>IF(ISNUMBER(SEARCH("아무 관계도 아니다",Sheet1!$S221)),1,0)</f>
        <v>0</v>
      </c>
      <c r="AU222">
        <f t="shared" si="21"/>
        <v>0</v>
      </c>
      <c r="AV222">
        <v>2</v>
      </c>
      <c r="AX222">
        <f>IF(ISNUMBER(SEARCH("미투데이 서비스 이용은 정보를 얻기 위함이다",Sheet1!$T221)),1,0)</f>
        <v>0</v>
      </c>
      <c r="AY222">
        <f>IF(ISNUMBER(SEARCH("미투데이 서비스 이용은 오락을 추구하기 위함이다",Sheet1!$T221)),1,0)</f>
        <v>1</v>
      </c>
      <c r="AZ222">
        <f>IF(ISNUMBER(SEARCH("미투데이 서비스 이용은 대인관계 형성과 확충을 위함이다",Sheet1!$T221)),1,0)</f>
        <v>0</v>
      </c>
      <c r="BA222">
        <f>IF(ISNUMBER(SEARCH("미투데이 서비스 이용은  직장(혹은 특정 그룹) 내 커뮤니케이션을 위함이다",Sheet1!$T221)),1,0)</f>
        <v>0</v>
      </c>
      <c r="BB222">
        <f t="shared" si="22"/>
        <v>0</v>
      </c>
      <c r="BC222">
        <f>Sheet1!U221</f>
        <v>3</v>
      </c>
      <c r="BD222">
        <f>Sheet1!V221</f>
        <v>3</v>
      </c>
      <c r="BE222">
        <f>Sheet1!W221</f>
        <v>3</v>
      </c>
      <c r="BF222">
        <f>Sheet1!X221</f>
        <v>3</v>
      </c>
      <c r="BG222">
        <f>Sheet1!Y221</f>
        <v>4</v>
      </c>
      <c r="BH222">
        <f>Sheet1!Z221</f>
        <v>4</v>
      </c>
      <c r="BI222">
        <f>Sheet1!AA221</f>
        <v>3</v>
      </c>
      <c r="BJ222">
        <f>Sheet1!AB221</f>
        <v>5</v>
      </c>
      <c r="BK222">
        <f>Sheet1!AC221</f>
        <v>4</v>
      </c>
      <c r="BL222">
        <f>Sheet1!AD221</f>
        <v>2</v>
      </c>
      <c r="BM222">
        <f>Sheet1!AE221</f>
        <v>4</v>
      </c>
      <c r="BN222">
        <f>Sheet1!AF221</f>
        <v>4</v>
      </c>
      <c r="BO222">
        <f>Sheet1!AG221</f>
        <v>4</v>
      </c>
      <c r="BP222">
        <f>Sheet1!AH221</f>
        <v>4</v>
      </c>
      <c r="BQ222">
        <f>Sheet1!AI221</f>
        <v>4</v>
      </c>
      <c r="BR222">
        <f>Sheet1!AJ221</f>
        <v>4</v>
      </c>
      <c r="BS222">
        <f>Sheet1!AK221</f>
        <v>4</v>
      </c>
      <c r="BT222">
        <f>Sheet1!AL221</f>
        <v>4</v>
      </c>
      <c r="BU222">
        <f>Sheet1!AM221</f>
        <v>4</v>
      </c>
      <c r="BV222">
        <f>Sheet1!AN221</f>
        <v>4</v>
      </c>
      <c r="BW222">
        <f>Sheet1!AO221</f>
        <v>4</v>
      </c>
      <c r="BX222">
        <f>Sheet1!AP221</f>
        <v>4</v>
      </c>
      <c r="BY222">
        <f>Sheet1!AQ221</f>
        <v>5</v>
      </c>
      <c r="BZ222">
        <f>Sheet1!AR221</f>
        <v>3</v>
      </c>
      <c r="CA222">
        <f>Sheet1!AS221</f>
        <v>4</v>
      </c>
      <c r="CB222">
        <f>Sheet1!AT221</f>
        <v>4</v>
      </c>
      <c r="CC222">
        <f>Sheet1!AU221</f>
        <v>4</v>
      </c>
      <c r="CD222">
        <f>Sheet1!AV221</f>
        <v>4</v>
      </c>
      <c r="CE222">
        <f>Sheet1!AW221</f>
        <v>4</v>
      </c>
      <c r="CF222">
        <f>Sheet1!AX221</f>
        <v>4</v>
      </c>
      <c r="CG222">
        <f>Sheet1!AY221</f>
        <v>4</v>
      </c>
      <c r="CH222">
        <f>Sheet1!AZ221</f>
        <v>5</v>
      </c>
      <c r="CI222">
        <f>Sheet1!BA221</f>
        <v>3</v>
      </c>
      <c r="CJ222">
        <f>Sheet1!BB221</f>
        <v>4</v>
      </c>
      <c r="CK222">
        <f>Sheet1!BC221</f>
        <v>3</v>
      </c>
      <c r="CL222">
        <f>Sheet1!BD221</f>
        <v>3</v>
      </c>
      <c r="CM222">
        <f>Sheet1!BE221</f>
        <v>4</v>
      </c>
      <c r="CN222">
        <f>Sheet1!BF221</f>
        <v>5</v>
      </c>
      <c r="CO222">
        <f>Sheet1!BG221</f>
        <v>3</v>
      </c>
      <c r="CP222">
        <f>Sheet1!BH221</f>
        <v>5</v>
      </c>
      <c r="CQ222">
        <f>Sheet1!BI221</f>
        <v>5</v>
      </c>
      <c r="CR222">
        <f>Sheet1!BJ221</f>
        <v>5</v>
      </c>
      <c r="CS222">
        <f>Sheet1!BK221</f>
        <v>4</v>
      </c>
      <c r="CT222">
        <f>Sheet1!BL221</f>
        <v>4</v>
      </c>
    </row>
    <row r="223" spans="1:98">
      <c r="A223">
        <f>Sheet1!A222</f>
        <v>222</v>
      </c>
      <c r="B223" t="str">
        <f>Sheet1!B222</f>
        <v>9/30/2009 14:14:09</v>
      </c>
      <c r="C223" t="str">
        <f>Sheet1!E222</f>
        <v>kalimas00</v>
      </c>
      <c r="D223" t="str">
        <f t="shared" si="24"/>
        <v>kalimas00</v>
      </c>
      <c r="E223">
        <f>Sheet1!F222</f>
        <v>18</v>
      </c>
      <c r="F223">
        <f>VLOOKUP(Sheet1!G222,Sheet3!$B$1:$C$2,2,FALSE)</f>
        <v>2</v>
      </c>
      <c r="G223">
        <f>VLOOKUP(Sheet1!H222,Sheet3!$B$52:$C$74,2,0)</f>
        <v>3</v>
      </c>
      <c r="H223">
        <f>VLOOKUP(Sheet1!I222,Sheet3!$B$5:$C$9,2,FALSE)</f>
        <v>1</v>
      </c>
      <c r="I223">
        <v>5</v>
      </c>
      <c r="K223">
        <f>Sheet1!K222</f>
        <v>1</v>
      </c>
      <c r="L223">
        <f>Sheet1!L222</f>
        <v>2</v>
      </c>
      <c r="M223" s="2" t="s">
        <v>813</v>
      </c>
      <c r="N223">
        <f>IF(ISNUMBER(SEARCH("습관적으로",Sheet1!$M222)),1,0)</f>
        <v>0</v>
      </c>
      <c r="O223">
        <f>IF(ISNUMBER(SEARCH("나에 대해 알리고 싶어서",Sheet1!$M222)),1,0)</f>
        <v>0</v>
      </c>
      <c r="P223">
        <f>IF(ISNUMBER(SEARCH("새로운 소식을 알리고 싶어서",Sheet1!$M222)),1,0)</f>
        <v>1</v>
      </c>
      <c r="Q223">
        <f>IF(ISNUMBER(SEARCH("주변 사람들과 관계 맺고 싶어서",Sheet1!$M222)),1,0)</f>
        <v>0</v>
      </c>
      <c r="R223">
        <f>IF(ISNUMBER(SEARCH("다른 사람들과 감정을 공유하고 싶어서",Sheet1!$M222)),1,0)</f>
        <v>0</v>
      </c>
      <c r="S223">
        <f>IF(ISNUMBER(SEARCH("재미있어서",Sheet1!$M222)),1,0)</f>
        <v>1</v>
      </c>
      <c r="T223">
        <f t="shared" si="23"/>
        <v>0</v>
      </c>
      <c r="V223" s="2" t="s">
        <v>786</v>
      </c>
      <c r="X223">
        <f>IF(ISNUMBER(SEARCH("me2day 웹페이지",Sheet1!$N222)),1,0)</f>
        <v>1</v>
      </c>
      <c r="Y223">
        <f>IF(ISNUMBER(SEARCH("핸드폰",Sheet1!$N222)),1,0)</f>
        <v>0</v>
      </c>
      <c r="Z223">
        <f>IF(ISNUMBER(SEARCH("블로그",Sheet1!$N222)),1,0)</f>
        <v>1</v>
      </c>
      <c r="AA223">
        <f>IF(ISNUMBER(SEARCH("개인 포탈 서비스",Sheet1!$N222)),1,0)</f>
        <v>0</v>
      </c>
      <c r="AB223">
        <f>IF(ISNUMBER(SEARCH("me2day 어플리케이션",Sheet1!$N222)),1,0)</f>
        <v>0</v>
      </c>
      <c r="AC223">
        <f t="shared" si="19"/>
        <v>0</v>
      </c>
      <c r="AD223">
        <f>IF(Sheet1!O222="있다",1,2)</f>
        <v>1</v>
      </c>
      <c r="AE223">
        <f>Sheet1!P222</f>
        <v>5</v>
      </c>
      <c r="AF223" s="2" t="s">
        <v>876</v>
      </c>
      <c r="AH223">
        <f>IF(ISNUMBER(SEARCH("주변 사람들의 소식",Sheet1!$Q222)),1,0)</f>
        <v>0</v>
      </c>
      <c r="AI223">
        <f>IF(ISNUMBER(SEARCH("관심 분야에 대한 소식",Sheet1!$Q222)),1,0)</f>
        <v>1</v>
      </c>
      <c r="AJ223">
        <f>IF(ISNUMBER(SEARCH("관심 분야는 아니지만 사회적 이슈에 대한 소식",Sheet1!$Q222)),1,0)</f>
        <v>1</v>
      </c>
      <c r="AK223">
        <f>IF(ISNUMBER(SEARCH("업무와 관련된 소식",Sheet1!$Q222)),1,0)</f>
        <v>0</v>
      </c>
      <c r="AL223">
        <f t="shared" si="20"/>
        <v>0</v>
      </c>
      <c r="AM223">
        <f>Sheet1!R222</f>
        <v>3</v>
      </c>
      <c r="AN223">
        <v>3</v>
      </c>
      <c r="AP223">
        <f>IF(ISNUMBER(SEARCH("오프라인에서의 친구 관계와 같다",Sheet1!$S222)),1,0)</f>
        <v>0</v>
      </c>
      <c r="AQ223">
        <f>IF(ISNUMBER(SEARCH("오프라인에서의 친구와는 다르지만 친밀감을 나누는 관계이다",Sheet1!$S222)),1,0)</f>
        <v>0</v>
      </c>
      <c r="AR223">
        <f>IF(ISNUMBER(SEARCH("새로운 정보나 글을 주고 받는 관계이다",Sheet1!$S222)),1,0)</f>
        <v>1</v>
      </c>
      <c r="AS223">
        <f>IF(ISNUMBER(SEARCH("단지 친구 신청과 수락으로 이루어진 형식적인 관계이다",Sheet1!$S222)),1,0)</f>
        <v>0</v>
      </c>
      <c r="AT223">
        <f>IF(ISNUMBER(SEARCH("아무 관계도 아니다",Sheet1!$S222)),1,0)</f>
        <v>0</v>
      </c>
      <c r="AU223">
        <f t="shared" si="21"/>
        <v>0</v>
      </c>
      <c r="AV223" t="s">
        <v>796</v>
      </c>
      <c r="AX223">
        <f>IF(ISNUMBER(SEARCH("미투데이 서비스 이용은 정보를 얻기 위함이다",Sheet1!$T222)),1,0)</f>
        <v>0</v>
      </c>
      <c r="AY223">
        <f>IF(ISNUMBER(SEARCH("미투데이 서비스 이용은 오락을 추구하기 위함이다",Sheet1!$T222)),1,0)</f>
        <v>1</v>
      </c>
      <c r="AZ223">
        <f>IF(ISNUMBER(SEARCH("미투데이 서비스 이용은 대인관계 형성과 확충을 위함이다",Sheet1!$T222)),1,0)</f>
        <v>0</v>
      </c>
      <c r="BA223">
        <f>IF(ISNUMBER(SEARCH("미투데이 서비스 이용은  직장(혹은 특정 그룹) 내 커뮤니케이션을 위함이다",Sheet1!$T222)),1,0)</f>
        <v>1</v>
      </c>
      <c r="BB223">
        <f t="shared" si="22"/>
        <v>0</v>
      </c>
      <c r="BC223">
        <f>Sheet1!U222</f>
        <v>4</v>
      </c>
      <c r="BD223">
        <f>Sheet1!V222</f>
        <v>3</v>
      </c>
      <c r="BE223">
        <f>Sheet1!W222</f>
        <v>6</v>
      </c>
      <c r="BF223">
        <f>Sheet1!X222</f>
        <v>6</v>
      </c>
      <c r="BG223">
        <f>Sheet1!Y222</f>
        <v>6</v>
      </c>
      <c r="BH223">
        <f>Sheet1!Z222</f>
        <v>6</v>
      </c>
      <c r="BI223">
        <f>Sheet1!AA222</f>
        <v>4</v>
      </c>
      <c r="BJ223">
        <f>Sheet1!AB222</f>
        <v>7</v>
      </c>
      <c r="BK223">
        <f>Sheet1!AC222</f>
        <v>7</v>
      </c>
      <c r="BL223">
        <f>Sheet1!AD222</f>
        <v>3</v>
      </c>
      <c r="BM223">
        <f>Sheet1!AE222</f>
        <v>6</v>
      </c>
      <c r="BN223">
        <f>Sheet1!AF222</f>
        <v>7</v>
      </c>
      <c r="BO223">
        <f>Sheet1!AG222</f>
        <v>5</v>
      </c>
      <c r="BP223">
        <f>Sheet1!AH222</f>
        <v>5</v>
      </c>
      <c r="BQ223">
        <f>Sheet1!AI222</f>
        <v>7</v>
      </c>
      <c r="BR223">
        <f>Sheet1!AJ222</f>
        <v>7</v>
      </c>
      <c r="BS223">
        <f>Sheet1!AK222</f>
        <v>5</v>
      </c>
      <c r="BT223">
        <f>Sheet1!AL222</f>
        <v>7</v>
      </c>
      <c r="BU223">
        <f>Sheet1!AM222</f>
        <v>6</v>
      </c>
      <c r="BV223">
        <f>Sheet1!AN222</f>
        <v>4</v>
      </c>
      <c r="BW223">
        <f>Sheet1!AO222</f>
        <v>4</v>
      </c>
      <c r="BX223">
        <f>Sheet1!AP222</f>
        <v>4</v>
      </c>
      <c r="BY223">
        <f>Sheet1!AQ222</f>
        <v>4</v>
      </c>
      <c r="BZ223">
        <f>Sheet1!AR222</f>
        <v>4</v>
      </c>
      <c r="CA223">
        <f>Sheet1!AS222</f>
        <v>5</v>
      </c>
      <c r="CB223">
        <f>Sheet1!AT222</f>
        <v>4</v>
      </c>
      <c r="CC223">
        <f>Sheet1!AU222</f>
        <v>7</v>
      </c>
      <c r="CD223">
        <f>Sheet1!AV222</f>
        <v>7</v>
      </c>
      <c r="CE223">
        <f>Sheet1!AW222</f>
        <v>7</v>
      </c>
      <c r="CF223">
        <f>Sheet1!AX222</f>
        <v>5</v>
      </c>
      <c r="CG223">
        <f>Sheet1!AY222</f>
        <v>5</v>
      </c>
      <c r="CH223">
        <f>Sheet1!AZ222</f>
        <v>3</v>
      </c>
      <c r="CI223">
        <f>Sheet1!BA222</f>
        <v>4</v>
      </c>
      <c r="CJ223">
        <f>Sheet1!BB222</f>
        <v>7</v>
      </c>
      <c r="CK223">
        <f>Sheet1!BC222</f>
        <v>4</v>
      </c>
      <c r="CL223">
        <f>Sheet1!BD222</f>
        <v>5</v>
      </c>
      <c r="CM223">
        <f>Sheet1!BE222</f>
        <v>5</v>
      </c>
      <c r="CN223">
        <f>Sheet1!BF222</f>
        <v>4</v>
      </c>
      <c r="CO223">
        <f>Sheet1!BG222</f>
        <v>5</v>
      </c>
      <c r="CP223">
        <f>Sheet1!BH222</f>
        <v>6</v>
      </c>
      <c r="CQ223">
        <f>Sheet1!BI222</f>
        <v>6</v>
      </c>
      <c r="CR223">
        <f>Sheet1!BJ222</f>
        <v>6</v>
      </c>
      <c r="CS223">
        <f>Sheet1!BK222</f>
        <v>5</v>
      </c>
      <c r="CT223">
        <f>Sheet1!BL222</f>
        <v>5</v>
      </c>
    </row>
    <row r="224" spans="1:98">
      <c r="A224">
        <f>Sheet1!A223</f>
        <v>223</v>
      </c>
      <c r="B224" t="str">
        <f>Sheet1!B223</f>
        <v>9/30/2009 14:22:49</v>
      </c>
      <c r="C224" t="str">
        <f>Sheet1!E223</f>
        <v>deereyes</v>
      </c>
      <c r="D224" t="str">
        <f t="shared" si="24"/>
        <v>deereyes</v>
      </c>
      <c r="E224">
        <f>Sheet1!F223</f>
        <v>21</v>
      </c>
      <c r="F224">
        <f>VLOOKUP(Sheet1!G223,Sheet3!$B$1:$C$2,2,FALSE)</f>
        <v>2</v>
      </c>
      <c r="G224">
        <f>VLOOKUP(Sheet1!H223,Sheet3!$B$52:$C$74,2,0)</f>
        <v>2</v>
      </c>
      <c r="H224">
        <f>VLOOKUP(Sheet1!I223,Sheet3!$B$5:$C$9,2,FALSE)</f>
        <v>2</v>
      </c>
      <c r="I224">
        <v>4</v>
      </c>
      <c r="K224">
        <f>Sheet1!K223</f>
        <v>4</v>
      </c>
      <c r="L224">
        <f>Sheet1!L223</f>
        <v>20</v>
      </c>
      <c r="M224" s="2">
        <v>7</v>
      </c>
      <c r="N224">
        <f>IF(ISNUMBER(SEARCH("습관적으로",Sheet1!$M223)),1,0)</f>
        <v>0</v>
      </c>
      <c r="O224">
        <f>IF(ISNUMBER(SEARCH("나에 대해 알리고 싶어서",Sheet1!$M223)),1,0)</f>
        <v>0</v>
      </c>
      <c r="P224">
        <f>IF(ISNUMBER(SEARCH("새로운 소식을 알리고 싶어서",Sheet1!$M223)),1,0)</f>
        <v>0</v>
      </c>
      <c r="Q224">
        <f>IF(ISNUMBER(SEARCH("주변 사람들과 관계 맺고 싶어서",Sheet1!$M223)),1,0)</f>
        <v>0</v>
      </c>
      <c r="R224">
        <f>IF(ISNUMBER(SEARCH("다른 사람들과 감정을 공유하고 싶어서",Sheet1!$M223)),1,0)</f>
        <v>0</v>
      </c>
      <c r="S224">
        <f>IF(ISNUMBER(SEARCH("재미있어서",Sheet1!$M223)),1,0)</f>
        <v>0</v>
      </c>
      <c r="T224">
        <f t="shared" si="23"/>
        <v>1</v>
      </c>
      <c r="U224" t="s">
        <v>745</v>
      </c>
      <c r="V224" s="2" t="s">
        <v>784</v>
      </c>
      <c r="X224">
        <f>IF(ISNUMBER(SEARCH("me2day 웹페이지",Sheet1!$N223)),1,0)</f>
        <v>1</v>
      </c>
      <c r="Y224">
        <f>IF(ISNUMBER(SEARCH("핸드폰",Sheet1!$N223)),1,0)</f>
        <v>1</v>
      </c>
      <c r="Z224">
        <f>IF(ISNUMBER(SEARCH("블로그",Sheet1!$N223)),1,0)</f>
        <v>0</v>
      </c>
      <c r="AA224">
        <f>IF(ISNUMBER(SEARCH("개인 포탈 서비스",Sheet1!$N223)),1,0)</f>
        <v>0</v>
      </c>
      <c r="AB224">
        <f>IF(ISNUMBER(SEARCH("me2day 어플리케이션",Sheet1!$N223)),1,0)</f>
        <v>1</v>
      </c>
      <c r="AC224">
        <f t="shared" si="19"/>
        <v>0</v>
      </c>
      <c r="AD224">
        <f>IF(Sheet1!O223="있다",1,2)</f>
        <v>1</v>
      </c>
      <c r="AE224">
        <f>Sheet1!P223</f>
        <v>5</v>
      </c>
      <c r="AF224" s="2" t="s">
        <v>825</v>
      </c>
      <c r="AH224">
        <f>IF(ISNUMBER(SEARCH("주변 사람들의 소식",Sheet1!$Q223)),1,0)</f>
        <v>1</v>
      </c>
      <c r="AI224">
        <f>IF(ISNUMBER(SEARCH("관심 분야에 대한 소식",Sheet1!$Q223)),1,0)</f>
        <v>1</v>
      </c>
      <c r="AJ224">
        <f>IF(ISNUMBER(SEARCH("관심 분야는 아니지만 사회적 이슈에 대한 소식",Sheet1!$Q223)),1,0)</f>
        <v>1</v>
      </c>
      <c r="AK224">
        <f>IF(ISNUMBER(SEARCH("업무와 관련된 소식",Sheet1!$Q223)),1,0)</f>
        <v>0</v>
      </c>
      <c r="AL224">
        <f t="shared" si="20"/>
        <v>0</v>
      </c>
      <c r="AM224">
        <f>Sheet1!R223</f>
        <v>4</v>
      </c>
      <c r="AN224">
        <v>3</v>
      </c>
      <c r="AP224">
        <f>IF(ISNUMBER(SEARCH("오프라인에서의 친구 관계와 같다",Sheet1!$S223)),1,0)</f>
        <v>0</v>
      </c>
      <c r="AQ224">
        <f>IF(ISNUMBER(SEARCH("오프라인에서의 친구와는 다르지만 친밀감을 나누는 관계이다",Sheet1!$S223)),1,0)</f>
        <v>0</v>
      </c>
      <c r="AR224">
        <f>IF(ISNUMBER(SEARCH("새로운 정보나 글을 주고 받는 관계이다",Sheet1!$S223)),1,0)</f>
        <v>1</v>
      </c>
      <c r="AS224">
        <f>IF(ISNUMBER(SEARCH("단지 친구 신청과 수락으로 이루어진 형식적인 관계이다",Sheet1!$S223)),1,0)</f>
        <v>0</v>
      </c>
      <c r="AT224">
        <f>IF(ISNUMBER(SEARCH("아무 관계도 아니다",Sheet1!$S223)),1,0)</f>
        <v>0</v>
      </c>
      <c r="AU224">
        <f t="shared" si="21"/>
        <v>0</v>
      </c>
      <c r="AV224">
        <v>3</v>
      </c>
      <c r="AX224">
        <f>IF(ISNUMBER(SEARCH("미투데이 서비스 이용은 정보를 얻기 위함이다",Sheet1!$T223)),1,0)</f>
        <v>0</v>
      </c>
      <c r="AY224">
        <f>IF(ISNUMBER(SEARCH("미투데이 서비스 이용은 오락을 추구하기 위함이다",Sheet1!$T223)),1,0)</f>
        <v>0</v>
      </c>
      <c r="AZ224">
        <f>IF(ISNUMBER(SEARCH("미투데이 서비스 이용은 대인관계 형성과 확충을 위함이다",Sheet1!$T223)),1,0)</f>
        <v>1</v>
      </c>
      <c r="BA224">
        <f>IF(ISNUMBER(SEARCH("미투데이 서비스 이용은  직장(혹은 특정 그룹) 내 커뮤니케이션을 위함이다",Sheet1!$T223)),1,0)</f>
        <v>0</v>
      </c>
      <c r="BB224">
        <f t="shared" si="22"/>
        <v>0</v>
      </c>
      <c r="BC224">
        <f>Sheet1!U223</f>
        <v>4</v>
      </c>
      <c r="BD224">
        <f>Sheet1!V223</f>
        <v>4</v>
      </c>
      <c r="BE224">
        <f>Sheet1!W223</f>
        <v>4</v>
      </c>
      <c r="BF224">
        <f>Sheet1!X223</f>
        <v>4</v>
      </c>
      <c r="BG224">
        <f>Sheet1!Y223</f>
        <v>3</v>
      </c>
      <c r="BH224">
        <f>Sheet1!Z223</f>
        <v>5</v>
      </c>
      <c r="BI224">
        <f>Sheet1!AA223</f>
        <v>4</v>
      </c>
      <c r="BJ224">
        <f>Sheet1!AB223</f>
        <v>6</v>
      </c>
      <c r="BK224">
        <f>Sheet1!AC223</f>
        <v>6</v>
      </c>
      <c r="BL224">
        <f>Sheet1!AD223</f>
        <v>4</v>
      </c>
      <c r="BM224">
        <f>Sheet1!AE223</f>
        <v>6</v>
      </c>
      <c r="BN224">
        <f>Sheet1!AF223</f>
        <v>4</v>
      </c>
      <c r="BO224">
        <f>Sheet1!AG223</f>
        <v>4</v>
      </c>
      <c r="BP224">
        <f>Sheet1!AH223</f>
        <v>4</v>
      </c>
      <c r="BQ224">
        <f>Sheet1!AI223</f>
        <v>6</v>
      </c>
      <c r="BR224">
        <f>Sheet1!AJ223</f>
        <v>5</v>
      </c>
      <c r="BS224">
        <f>Sheet1!AK223</f>
        <v>5</v>
      </c>
      <c r="BT224">
        <f>Sheet1!AL223</f>
        <v>5</v>
      </c>
      <c r="BU224">
        <f>Sheet1!AM223</f>
        <v>5</v>
      </c>
      <c r="BV224">
        <f>Sheet1!AN223</f>
        <v>3</v>
      </c>
      <c r="BW224">
        <f>Sheet1!AO223</f>
        <v>5</v>
      </c>
      <c r="BX224">
        <f>Sheet1!AP223</f>
        <v>5</v>
      </c>
      <c r="BY224">
        <f>Sheet1!AQ223</f>
        <v>6</v>
      </c>
      <c r="BZ224">
        <f>Sheet1!AR223</f>
        <v>5</v>
      </c>
      <c r="CA224">
        <f>Sheet1!AS223</f>
        <v>6</v>
      </c>
      <c r="CB224">
        <f>Sheet1!AT223</f>
        <v>4</v>
      </c>
      <c r="CC224">
        <f>Sheet1!AU223</f>
        <v>5</v>
      </c>
      <c r="CD224">
        <f>Sheet1!AV223</f>
        <v>5</v>
      </c>
      <c r="CE224">
        <f>Sheet1!AW223</f>
        <v>5</v>
      </c>
      <c r="CF224">
        <f>Sheet1!AX223</f>
        <v>4</v>
      </c>
      <c r="CG224">
        <f>Sheet1!AY223</f>
        <v>3</v>
      </c>
      <c r="CH224">
        <f>Sheet1!AZ223</f>
        <v>4</v>
      </c>
      <c r="CI224">
        <f>Sheet1!BA223</f>
        <v>4</v>
      </c>
      <c r="CJ224">
        <f>Sheet1!BB223</f>
        <v>5</v>
      </c>
      <c r="CK224">
        <f>Sheet1!BC223</f>
        <v>4</v>
      </c>
      <c r="CL224">
        <f>Sheet1!BD223</f>
        <v>5</v>
      </c>
      <c r="CM224">
        <f>Sheet1!BE223</f>
        <v>4</v>
      </c>
      <c r="CN224">
        <f>Sheet1!BF223</f>
        <v>5</v>
      </c>
      <c r="CO224">
        <f>Sheet1!BG223</f>
        <v>5</v>
      </c>
      <c r="CP224">
        <f>Sheet1!BH223</f>
        <v>4</v>
      </c>
      <c r="CQ224">
        <f>Sheet1!BI223</f>
        <v>5</v>
      </c>
      <c r="CR224">
        <f>Sheet1!BJ223</f>
        <v>4</v>
      </c>
      <c r="CS224">
        <f>Sheet1!BK223</f>
        <v>5</v>
      </c>
      <c r="CT224">
        <f>Sheet1!BL223</f>
        <v>4</v>
      </c>
    </row>
    <row r="225" spans="1:98">
      <c r="A225">
        <f>Sheet1!A224</f>
        <v>224</v>
      </c>
      <c r="B225" t="str">
        <f>Sheet1!B224</f>
        <v>9/30/2009 14:25:48</v>
      </c>
      <c r="C225" t="str">
        <f>Sheet1!E224</f>
        <v>neraezel</v>
      </c>
      <c r="D225" t="str">
        <f t="shared" si="24"/>
        <v>neraezel</v>
      </c>
      <c r="E225">
        <f>Sheet1!F224</f>
        <v>22</v>
      </c>
      <c r="F225">
        <f>VLOOKUP(Sheet1!G224,Sheet3!$B$1:$C$2,2,FALSE)</f>
        <v>1</v>
      </c>
      <c r="G225">
        <f>VLOOKUP(Sheet1!H224,Sheet3!$B$52:$C$74,2,0)</f>
        <v>9</v>
      </c>
      <c r="H225">
        <f>VLOOKUP(Sheet1!I224,Sheet3!$B$5:$C$9,2,FALSE)</f>
        <v>1</v>
      </c>
      <c r="I225">
        <v>1</v>
      </c>
      <c r="K225">
        <f>Sheet1!K224</f>
        <v>1</v>
      </c>
      <c r="L225">
        <f>Sheet1!L224</f>
        <v>1</v>
      </c>
      <c r="M225" s="2" t="s">
        <v>825</v>
      </c>
      <c r="N225">
        <f>IF(ISNUMBER(SEARCH("습관적으로",Sheet1!$M224)),1,0)</f>
        <v>1</v>
      </c>
      <c r="O225">
        <f>IF(ISNUMBER(SEARCH("나에 대해 알리고 싶어서",Sheet1!$M224)),1,0)</f>
        <v>1</v>
      </c>
      <c r="P225">
        <f>IF(ISNUMBER(SEARCH("새로운 소식을 알리고 싶어서",Sheet1!$M224)),1,0)</f>
        <v>1</v>
      </c>
      <c r="Q225">
        <f>IF(ISNUMBER(SEARCH("주변 사람들과 관계 맺고 싶어서",Sheet1!$M224)),1,0)</f>
        <v>0</v>
      </c>
      <c r="R225">
        <f>IF(ISNUMBER(SEARCH("다른 사람들과 감정을 공유하고 싶어서",Sheet1!$M224)),1,0)</f>
        <v>0</v>
      </c>
      <c r="S225">
        <f>IF(ISNUMBER(SEARCH("재미있어서",Sheet1!$M224)),1,0)</f>
        <v>0</v>
      </c>
      <c r="T225">
        <f t="shared" si="23"/>
        <v>0</v>
      </c>
      <c r="V225" s="2">
        <v>1</v>
      </c>
      <c r="X225">
        <f>IF(ISNUMBER(SEARCH("me2day 웹페이지",Sheet1!$N224)),1,0)</f>
        <v>1</v>
      </c>
      <c r="Y225">
        <f>IF(ISNUMBER(SEARCH("핸드폰",Sheet1!$N224)),1,0)</f>
        <v>0</v>
      </c>
      <c r="Z225">
        <f>IF(ISNUMBER(SEARCH("블로그",Sheet1!$N224)),1,0)</f>
        <v>0</v>
      </c>
      <c r="AA225">
        <f>IF(ISNUMBER(SEARCH("개인 포탈 서비스",Sheet1!$N224)),1,0)</f>
        <v>0</v>
      </c>
      <c r="AB225">
        <f>IF(ISNUMBER(SEARCH("me2day 어플리케이션",Sheet1!$N224)),1,0)</f>
        <v>0</v>
      </c>
      <c r="AC225">
        <f t="shared" si="19"/>
        <v>0</v>
      </c>
      <c r="AD225">
        <f>IF(Sheet1!O224="있다",1,2)</f>
        <v>1</v>
      </c>
      <c r="AE225">
        <f>Sheet1!P224</f>
        <v>1</v>
      </c>
      <c r="AF225" s="2">
        <v>1</v>
      </c>
      <c r="AH225">
        <f>IF(ISNUMBER(SEARCH("주변 사람들의 소식",Sheet1!$Q224)),1,0)</f>
        <v>1</v>
      </c>
      <c r="AI225">
        <f>IF(ISNUMBER(SEARCH("관심 분야에 대한 소식",Sheet1!$Q224)),1,0)</f>
        <v>0</v>
      </c>
      <c r="AJ225">
        <f>IF(ISNUMBER(SEARCH("관심 분야는 아니지만 사회적 이슈에 대한 소식",Sheet1!$Q224)),1,0)</f>
        <v>0</v>
      </c>
      <c r="AK225">
        <f>IF(ISNUMBER(SEARCH("업무와 관련된 소식",Sheet1!$Q224)),1,0)</f>
        <v>0</v>
      </c>
      <c r="AL225">
        <f t="shared" si="20"/>
        <v>0</v>
      </c>
      <c r="AM225">
        <f>Sheet1!R224</f>
        <v>1</v>
      </c>
      <c r="AN225">
        <v>1</v>
      </c>
      <c r="AP225">
        <f>IF(ISNUMBER(SEARCH("오프라인에서의 친구 관계와 같다",Sheet1!$S224)),1,0)</f>
        <v>1</v>
      </c>
      <c r="AQ225">
        <f>IF(ISNUMBER(SEARCH("오프라인에서의 친구와는 다르지만 친밀감을 나누는 관계이다",Sheet1!$S224)),1,0)</f>
        <v>0</v>
      </c>
      <c r="AR225">
        <f>IF(ISNUMBER(SEARCH("새로운 정보나 글을 주고 받는 관계이다",Sheet1!$S224)),1,0)</f>
        <v>0</v>
      </c>
      <c r="AS225">
        <f>IF(ISNUMBER(SEARCH("단지 친구 신청과 수락으로 이루어진 형식적인 관계이다",Sheet1!$S224)),1,0)</f>
        <v>0</v>
      </c>
      <c r="AT225">
        <f>IF(ISNUMBER(SEARCH("아무 관계도 아니다",Sheet1!$S224)),1,0)</f>
        <v>0</v>
      </c>
      <c r="AU225">
        <f t="shared" si="21"/>
        <v>0</v>
      </c>
      <c r="AV225">
        <v>1</v>
      </c>
      <c r="AX225">
        <f>IF(ISNUMBER(SEARCH("미투데이 서비스 이용은 정보를 얻기 위함이다",Sheet1!$T224)),1,0)</f>
        <v>1</v>
      </c>
      <c r="AY225">
        <f>IF(ISNUMBER(SEARCH("미투데이 서비스 이용은 오락을 추구하기 위함이다",Sheet1!$T224)),1,0)</f>
        <v>0</v>
      </c>
      <c r="AZ225">
        <f>IF(ISNUMBER(SEARCH("미투데이 서비스 이용은 대인관계 형성과 확충을 위함이다",Sheet1!$T224)),1,0)</f>
        <v>0</v>
      </c>
      <c r="BA225">
        <f>IF(ISNUMBER(SEARCH("미투데이 서비스 이용은  직장(혹은 특정 그룹) 내 커뮤니케이션을 위함이다",Sheet1!$T224)),1,0)</f>
        <v>0</v>
      </c>
      <c r="BB225">
        <f t="shared" si="22"/>
        <v>0</v>
      </c>
      <c r="BC225">
        <f>Sheet1!U224</f>
        <v>1</v>
      </c>
      <c r="BD225">
        <f>Sheet1!V224</f>
        <v>1</v>
      </c>
      <c r="BE225">
        <f>Sheet1!W224</f>
        <v>1</v>
      </c>
      <c r="BF225">
        <f>Sheet1!X224</f>
        <v>1</v>
      </c>
      <c r="BG225">
        <f>Sheet1!Y224</f>
        <v>1</v>
      </c>
      <c r="BH225">
        <f>Sheet1!Z224</f>
        <v>1</v>
      </c>
      <c r="BI225">
        <f>Sheet1!AA224</f>
        <v>1</v>
      </c>
      <c r="BJ225">
        <f>Sheet1!AB224</f>
        <v>1</v>
      </c>
      <c r="BK225">
        <f>Sheet1!AC224</f>
        <v>1</v>
      </c>
      <c r="BL225">
        <f>Sheet1!AD224</f>
        <v>1</v>
      </c>
      <c r="BM225">
        <f>Sheet1!AE224</f>
        <v>1</v>
      </c>
      <c r="BN225">
        <f>Sheet1!AF224</f>
        <v>1</v>
      </c>
      <c r="BO225">
        <f>Sheet1!AG224</f>
        <v>1</v>
      </c>
      <c r="BP225">
        <f>Sheet1!AH224</f>
        <v>1</v>
      </c>
      <c r="BQ225">
        <f>Sheet1!AI224</f>
        <v>1</v>
      </c>
      <c r="BR225">
        <f>Sheet1!AJ224</f>
        <v>1</v>
      </c>
      <c r="BS225">
        <f>Sheet1!AK224</f>
        <v>1</v>
      </c>
      <c r="BT225">
        <f>Sheet1!AL224</f>
        <v>1</v>
      </c>
      <c r="BU225">
        <f>Sheet1!AM224</f>
        <v>1</v>
      </c>
      <c r="BV225">
        <f>Sheet1!AN224</f>
        <v>1</v>
      </c>
      <c r="BW225">
        <f>Sheet1!AO224</f>
        <v>1</v>
      </c>
      <c r="BX225">
        <f>Sheet1!AP224</f>
        <v>1</v>
      </c>
      <c r="BY225">
        <f>Sheet1!AQ224</f>
        <v>1</v>
      </c>
      <c r="BZ225">
        <f>Sheet1!AR224</f>
        <v>1</v>
      </c>
      <c r="CA225">
        <f>Sheet1!AS224</f>
        <v>1</v>
      </c>
      <c r="CB225">
        <f>Sheet1!AT224</f>
        <v>1</v>
      </c>
      <c r="CC225">
        <f>Sheet1!AU224</f>
        <v>1</v>
      </c>
      <c r="CD225">
        <f>Sheet1!AV224</f>
        <v>1</v>
      </c>
      <c r="CE225">
        <f>Sheet1!AW224</f>
        <v>1</v>
      </c>
      <c r="CF225">
        <f>Sheet1!AX224</f>
        <v>1</v>
      </c>
      <c r="CG225">
        <f>Sheet1!AY224</f>
        <v>1</v>
      </c>
      <c r="CH225">
        <f>Sheet1!AZ224</f>
        <v>1</v>
      </c>
      <c r="CI225">
        <f>Sheet1!BA224</f>
        <v>1</v>
      </c>
      <c r="CJ225">
        <f>Sheet1!BB224</f>
        <v>1</v>
      </c>
      <c r="CK225">
        <f>Sheet1!BC224</f>
        <v>1</v>
      </c>
      <c r="CL225">
        <f>Sheet1!BD224</f>
        <v>1</v>
      </c>
      <c r="CM225">
        <f>Sheet1!BE224</f>
        <v>1</v>
      </c>
      <c r="CN225">
        <f>Sheet1!BF224</f>
        <v>1</v>
      </c>
      <c r="CO225">
        <f>Sheet1!BG224</f>
        <v>1</v>
      </c>
      <c r="CP225">
        <f>Sheet1!BH224</f>
        <v>1</v>
      </c>
      <c r="CQ225">
        <f>Sheet1!BI224</f>
        <v>1</v>
      </c>
      <c r="CR225">
        <f>Sheet1!BJ224</f>
        <v>1</v>
      </c>
      <c r="CS225">
        <f>Sheet1!BK224</f>
        <v>1</v>
      </c>
      <c r="CT225">
        <f>Sheet1!BL224</f>
        <v>1</v>
      </c>
    </row>
    <row r="226" spans="1:98">
      <c r="A226">
        <f>Sheet1!A225</f>
        <v>225</v>
      </c>
      <c r="B226" t="str">
        <f>Sheet1!B225</f>
        <v>9/30/2009 14:26:51</v>
      </c>
      <c r="C226" t="str">
        <f>Sheet1!E225</f>
        <v>secreton</v>
      </c>
      <c r="D226" t="str">
        <f t="shared" si="24"/>
        <v>secreton</v>
      </c>
      <c r="E226">
        <f>Sheet1!F225</f>
        <v>26</v>
      </c>
      <c r="F226">
        <f>VLOOKUP(Sheet1!G225,Sheet3!$B$1:$C$2,2,FALSE)</f>
        <v>2</v>
      </c>
      <c r="G226">
        <f>VLOOKUP(Sheet1!H225,Sheet3!$B$52:$C$74,2,0)</f>
        <v>6</v>
      </c>
      <c r="H226">
        <f>VLOOKUP(Sheet1!I225,Sheet3!$B$5:$C$9,2,FALSE)</f>
        <v>3</v>
      </c>
      <c r="I226">
        <v>6</v>
      </c>
      <c r="J226" t="s">
        <v>752</v>
      </c>
      <c r="K226">
        <f>Sheet1!K225</f>
        <v>5</v>
      </c>
      <c r="L226">
        <f>Sheet1!L225</f>
        <v>20</v>
      </c>
      <c r="M226" s="2">
        <v>1</v>
      </c>
      <c r="N226">
        <f>IF(ISNUMBER(SEARCH("습관적으로",Sheet1!$M225)),1,0)</f>
        <v>1</v>
      </c>
      <c r="O226">
        <f>IF(ISNUMBER(SEARCH("나에 대해 알리고 싶어서",Sheet1!$M225)),1,0)</f>
        <v>0</v>
      </c>
      <c r="P226">
        <f>IF(ISNUMBER(SEARCH("새로운 소식을 알리고 싶어서",Sheet1!$M225)),1,0)</f>
        <v>0</v>
      </c>
      <c r="Q226">
        <f>IF(ISNUMBER(SEARCH("주변 사람들과 관계 맺고 싶어서",Sheet1!$M225)),1,0)</f>
        <v>0</v>
      </c>
      <c r="R226">
        <f>IF(ISNUMBER(SEARCH("다른 사람들과 감정을 공유하고 싶어서",Sheet1!$M225)),1,0)</f>
        <v>0</v>
      </c>
      <c r="S226">
        <f>IF(ISNUMBER(SEARCH("재미있어서",Sheet1!$M225)),1,0)</f>
        <v>0</v>
      </c>
      <c r="T226">
        <f t="shared" si="23"/>
        <v>0</v>
      </c>
      <c r="V226" s="2" t="s">
        <v>877</v>
      </c>
      <c r="X226">
        <f>IF(ISNUMBER(SEARCH("me2day 웹페이지",Sheet1!$N225)),1,0)</f>
        <v>1</v>
      </c>
      <c r="Y226">
        <f>IF(ISNUMBER(SEARCH("핸드폰",Sheet1!$N225)),1,0)</f>
        <v>1</v>
      </c>
      <c r="Z226">
        <f>IF(ISNUMBER(SEARCH("블로그",Sheet1!$N225)),1,0)</f>
        <v>0</v>
      </c>
      <c r="AA226">
        <f>IF(ISNUMBER(SEARCH("개인 포탈 서비스",Sheet1!$N225)),1,0)</f>
        <v>0</v>
      </c>
      <c r="AB226">
        <f>IF(ISNUMBER(SEARCH("me2day 어플리케이션",Sheet1!$N225)),1,0)</f>
        <v>0</v>
      </c>
      <c r="AC226">
        <f t="shared" si="19"/>
        <v>0</v>
      </c>
      <c r="AD226">
        <f>IF(Sheet1!O225="있다",1,2)</f>
        <v>1</v>
      </c>
      <c r="AE226">
        <f>Sheet1!P225</f>
        <v>6</v>
      </c>
      <c r="AF226" s="2" t="s">
        <v>885</v>
      </c>
      <c r="AH226">
        <f>IF(ISNUMBER(SEARCH("주변 사람들의 소식",Sheet1!$Q225)),1,0)</f>
        <v>0</v>
      </c>
      <c r="AI226">
        <f>IF(ISNUMBER(SEARCH("관심 분야에 대한 소식",Sheet1!$Q225)),1,0)</f>
        <v>1</v>
      </c>
      <c r="AJ226">
        <f>IF(ISNUMBER(SEARCH("관심 분야는 아니지만 사회적 이슈에 대한 소식",Sheet1!$Q225)),1,0)</f>
        <v>1</v>
      </c>
      <c r="AK226">
        <f>IF(ISNUMBER(SEARCH("업무와 관련된 소식",Sheet1!$Q225)),1,0)</f>
        <v>1</v>
      </c>
      <c r="AL226">
        <f t="shared" si="20"/>
        <v>0</v>
      </c>
      <c r="AM226">
        <f>Sheet1!R225</f>
        <v>4</v>
      </c>
      <c r="AN226">
        <v>2</v>
      </c>
      <c r="AP226">
        <f>IF(ISNUMBER(SEARCH("오프라인에서의 친구 관계와 같다",Sheet1!$S225)),1,0)</f>
        <v>0</v>
      </c>
      <c r="AQ226">
        <f>IF(ISNUMBER(SEARCH("오프라인에서의 친구와는 다르지만 친밀감을 나누는 관계이다",Sheet1!$S225)),1,0)</f>
        <v>1</v>
      </c>
      <c r="AR226">
        <f>IF(ISNUMBER(SEARCH("새로운 정보나 글을 주고 받는 관계이다",Sheet1!$S225)),1,0)</f>
        <v>0</v>
      </c>
      <c r="AS226">
        <f>IF(ISNUMBER(SEARCH("단지 친구 신청과 수락으로 이루어진 형식적인 관계이다",Sheet1!$S225)),1,0)</f>
        <v>0</v>
      </c>
      <c r="AT226">
        <f>IF(ISNUMBER(SEARCH("아무 관계도 아니다",Sheet1!$S225)),1,0)</f>
        <v>0</v>
      </c>
      <c r="AU226">
        <f t="shared" si="21"/>
        <v>0</v>
      </c>
      <c r="AV226">
        <v>3</v>
      </c>
      <c r="AX226">
        <f>IF(ISNUMBER(SEARCH("미투데이 서비스 이용은 정보를 얻기 위함이다",Sheet1!$T225)),1,0)</f>
        <v>0</v>
      </c>
      <c r="AY226">
        <f>IF(ISNUMBER(SEARCH("미투데이 서비스 이용은 오락을 추구하기 위함이다",Sheet1!$T225)),1,0)</f>
        <v>0</v>
      </c>
      <c r="AZ226">
        <f>IF(ISNUMBER(SEARCH("미투데이 서비스 이용은 대인관계 형성과 확충을 위함이다",Sheet1!$T225)),1,0)</f>
        <v>1</v>
      </c>
      <c r="BA226">
        <f>IF(ISNUMBER(SEARCH("미투데이 서비스 이용은  직장(혹은 특정 그룹) 내 커뮤니케이션을 위함이다",Sheet1!$T225)),1,0)</f>
        <v>0</v>
      </c>
      <c r="BB226">
        <f t="shared" si="22"/>
        <v>0</v>
      </c>
      <c r="BC226">
        <f>Sheet1!U225</f>
        <v>2</v>
      </c>
      <c r="BD226">
        <f>Sheet1!V225</f>
        <v>5</v>
      </c>
      <c r="BE226">
        <f>Sheet1!W225</f>
        <v>4</v>
      </c>
      <c r="BF226">
        <f>Sheet1!X225</f>
        <v>4</v>
      </c>
      <c r="BG226">
        <f>Sheet1!Y225</f>
        <v>5</v>
      </c>
      <c r="BH226">
        <f>Sheet1!Z225</f>
        <v>6</v>
      </c>
      <c r="BI226">
        <f>Sheet1!AA225</f>
        <v>6</v>
      </c>
      <c r="BJ226">
        <f>Sheet1!AB225</f>
        <v>4</v>
      </c>
      <c r="BK226">
        <f>Sheet1!AC225</f>
        <v>5</v>
      </c>
      <c r="BL226">
        <f>Sheet1!AD225</f>
        <v>4</v>
      </c>
      <c r="BM226">
        <f>Sheet1!AE225</f>
        <v>6</v>
      </c>
      <c r="BN226">
        <f>Sheet1!AF225</f>
        <v>5</v>
      </c>
      <c r="BO226">
        <f>Sheet1!AG225</f>
        <v>4</v>
      </c>
      <c r="BP226">
        <f>Sheet1!AH225</f>
        <v>6</v>
      </c>
      <c r="BQ226">
        <f>Sheet1!AI225</f>
        <v>5</v>
      </c>
      <c r="BR226">
        <f>Sheet1!AJ225</f>
        <v>4</v>
      </c>
      <c r="BS226">
        <f>Sheet1!AK225</f>
        <v>4</v>
      </c>
      <c r="BT226">
        <f>Sheet1!AL225</f>
        <v>5</v>
      </c>
      <c r="BU226">
        <f>Sheet1!AM225</f>
        <v>5</v>
      </c>
      <c r="BV226">
        <f>Sheet1!AN225</f>
        <v>4</v>
      </c>
      <c r="BW226">
        <f>Sheet1!AO225</f>
        <v>5</v>
      </c>
      <c r="BX226">
        <f>Sheet1!AP225</f>
        <v>5</v>
      </c>
      <c r="BY226">
        <f>Sheet1!AQ225</f>
        <v>7</v>
      </c>
      <c r="BZ226">
        <f>Sheet1!AR225</f>
        <v>5</v>
      </c>
      <c r="CA226">
        <f>Sheet1!AS225</f>
        <v>6</v>
      </c>
      <c r="CB226">
        <f>Sheet1!AT225</f>
        <v>6</v>
      </c>
      <c r="CC226">
        <f>Sheet1!AU225</f>
        <v>7</v>
      </c>
      <c r="CD226">
        <f>Sheet1!AV225</f>
        <v>7</v>
      </c>
      <c r="CE226">
        <f>Sheet1!AW225</f>
        <v>7</v>
      </c>
      <c r="CF226">
        <f>Sheet1!AX225</f>
        <v>5</v>
      </c>
      <c r="CG226">
        <f>Sheet1!AY225</f>
        <v>2</v>
      </c>
      <c r="CH226">
        <f>Sheet1!AZ225</f>
        <v>5</v>
      </c>
      <c r="CI226">
        <f>Sheet1!BA225</f>
        <v>4</v>
      </c>
      <c r="CJ226">
        <f>Sheet1!BB225</f>
        <v>7</v>
      </c>
      <c r="CK226">
        <f>Sheet1!BC225</f>
        <v>6</v>
      </c>
      <c r="CL226">
        <f>Sheet1!BD225</f>
        <v>5</v>
      </c>
      <c r="CM226">
        <f>Sheet1!BE225</f>
        <v>5</v>
      </c>
      <c r="CN226">
        <f>Sheet1!BF225</f>
        <v>5</v>
      </c>
      <c r="CO226">
        <f>Sheet1!BG225</f>
        <v>7</v>
      </c>
      <c r="CP226">
        <f>Sheet1!BH225</f>
        <v>7</v>
      </c>
      <c r="CQ226">
        <f>Sheet1!BI225</f>
        <v>7</v>
      </c>
      <c r="CR226">
        <f>Sheet1!BJ225</f>
        <v>7</v>
      </c>
      <c r="CS226">
        <f>Sheet1!BK225</f>
        <v>3</v>
      </c>
      <c r="CT226">
        <f>Sheet1!BL225</f>
        <v>3</v>
      </c>
    </row>
    <row r="227" spans="1:98">
      <c r="A227">
        <f>Sheet1!A226</f>
        <v>226</v>
      </c>
      <c r="B227" t="str">
        <f>Sheet1!B226</f>
        <v>9/30/2009 14:27:33</v>
      </c>
      <c r="C227" t="str">
        <f>Sheet1!E226</f>
        <v>dibidibidip5</v>
      </c>
      <c r="D227" t="str">
        <f t="shared" si="24"/>
        <v>dibidibidip5</v>
      </c>
      <c r="E227">
        <f>Sheet1!F226</f>
        <v>24</v>
      </c>
      <c r="F227">
        <f>VLOOKUP(Sheet1!G226,Sheet3!$B$1:$C$2,2,FALSE)</f>
        <v>2</v>
      </c>
      <c r="G227">
        <f>VLOOKUP(Sheet1!H226,Sheet3!$B$52:$C$74,2,0)</f>
        <v>6</v>
      </c>
      <c r="H227">
        <f>VLOOKUP(Sheet1!I226,Sheet3!$B$5:$C$9,2,FALSE)</f>
        <v>1</v>
      </c>
      <c r="I227">
        <v>4</v>
      </c>
      <c r="K227">
        <f>Sheet1!K226</f>
        <v>2</v>
      </c>
      <c r="L227">
        <f>Sheet1!L226</f>
        <v>10</v>
      </c>
      <c r="M227" s="2">
        <v>6</v>
      </c>
      <c r="N227">
        <f>IF(ISNUMBER(SEARCH("습관적으로",Sheet1!$M226)),1,0)</f>
        <v>0</v>
      </c>
      <c r="O227">
        <f>IF(ISNUMBER(SEARCH("나에 대해 알리고 싶어서",Sheet1!$M226)),1,0)</f>
        <v>0</v>
      </c>
      <c r="P227">
        <f>IF(ISNUMBER(SEARCH("새로운 소식을 알리고 싶어서",Sheet1!$M226)),1,0)</f>
        <v>0</v>
      </c>
      <c r="Q227">
        <f>IF(ISNUMBER(SEARCH("주변 사람들과 관계 맺고 싶어서",Sheet1!$M226)),1,0)</f>
        <v>0</v>
      </c>
      <c r="R227">
        <f>IF(ISNUMBER(SEARCH("다른 사람들과 감정을 공유하고 싶어서",Sheet1!$M226)),1,0)</f>
        <v>0</v>
      </c>
      <c r="S227">
        <f>IF(ISNUMBER(SEARCH("재미있어서",Sheet1!$M226)),1,0)</f>
        <v>1</v>
      </c>
      <c r="T227">
        <f t="shared" si="23"/>
        <v>0</v>
      </c>
      <c r="V227" s="2" t="s">
        <v>784</v>
      </c>
      <c r="X227">
        <f>IF(ISNUMBER(SEARCH("me2day 웹페이지",Sheet1!$N226)),1,0)</f>
        <v>1</v>
      </c>
      <c r="Y227">
        <f>IF(ISNUMBER(SEARCH("핸드폰",Sheet1!$N226)),1,0)</f>
        <v>1</v>
      </c>
      <c r="Z227">
        <f>IF(ISNUMBER(SEARCH("블로그",Sheet1!$N226)),1,0)</f>
        <v>0</v>
      </c>
      <c r="AA227">
        <f>IF(ISNUMBER(SEARCH("개인 포탈 서비스",Sheet1!$N226)),1,0)</f>
        <v>0</v>
      </c>
      <c r="AB227">
        <f>IF(ISNUMBER(SEARCH("me2day 어플리케이션",Sheet1!$N226)),1,0)</f>
        <v>1</v>
      </c>
      <c r="AC227">
        <f t="shared" si="19"/>
        <v>0</v>
      </c>
      <c r="AD227">
        <f>IF(Sheet1!O226="있다",1,2)</f>
        <v>1</v>
      </c>
      <c r="AE227">
        <f>Sheet1!P226</f>
        <v>5</v>
      </c>
      <c r="AF227" s="2" t="s">
        <v>876</v>
      </c>
      <c r="AH227">
        <f>IF(ISNUMBER(SEARCH("주변 사람들의 소식",Sheet1!$Q226)),1,0)</f>
        <v>0</v>
      </c>
      <c r="AI227">
        <f>IF(ISNUMBER(SEARCH("관심 분야에 대한 소식",Sheet1!$Q226)),1,0)</f>
        <v>1</v>
      </c>
      <c r="AJ227">
        <f>IF(ISNUMBER(SEARCH("관심 분야는 아니지만 사회적 이슈에 대한 소식",Sheet1!$Q226)),1,0)</f>
        <v>1</v>
      </c>
      <c r="AK227">
        <f>IF(ISNUMBER(SEARCH("업무와 관련된 소식",Sheet1!$Q226)),1,0)</f>
        <v>0</v>
      </c>
      <c r="AL227">
        <f t="shared" si="20"/>
        <v>0</v>
      </c>
      <c r="AM227">
        <f>Sheet1!R226</f>
        <v>6</v>
      </c>
      <c r="AN227" t="s">
        <v>876</v>
      </c>
      <c r="AP227">
        <f>IF(ISNUMBER(SEARCH("오프라인에서의 친구 관계와 같다",Sheet1!$S226)),1,0)</f>
        <v>0</v>
      </c>
      <c r="AQ227">
        <f>IF(ISNUMBER(SEARCH("오프라인에서의 친구와는 다르지만 친밀감을 나누는 관계이다",Sheet1!$S226)),1,0)</f>
        <v>1</v>
      </c>
      <c r="AR227">
        <f>IF(ISNUMBER(SEARCH("새로운 정보나 글을 주고 받는 관계이다",Sheet1!$S226)),1,0)</f>
        <v>1</v>
      </c>
      <c r="AS227">
        <f>IF(ISNUMBER(SEARCH("단지 친구 신청과 수락으로 이루어진 형식적인 관계이다",Sheet1!$S226)),1,0)</f>
        <v>0</v>
      </c>
      <c r="AT227">
        <f>IF(ISNUMBER(SEARCH("아무 관계도 아니다",Sheet1!$S226)),1,0)</f>
        <v>0</v>
      </c>
      <c r="AU227">
        <f t="shared" si="21"/>
        <v>0</v>
      </c>
      <c r="AV227" t="s">
        <v>786</v>
      </c>
      <c r="AX227">
        <f>IF(ISNUMBER(SEARCH("미투데이 서비스 이용은 정보를 얻기 위함이다",Sheet1!$T226)),1,0)</f>
        <v>1</v>
      </c>
      <c r="AY227">
        <f>IF(ISNUMBER(SEARCH("미투데이 서비스 이용은 오락을 추구하기 위함이다",Sheet1!$T226)),1,0)</f>
        <v>0</v>
      </c>
      <c r="AZ227">
        <f>IF(ISNUMBER(SEARCH("미투데이 서비스 이용은 대인관계 형성과 확충을 위함이다",Sheet1!$T226)),1,0)</f>
        <v>1</v>
      </c>
      <c r="BA227">
        <f>IF(ISNUMBER(SEARCH("미투데이 서비스 이용은  직장(혹은 특정 그룹) 내 커뮤니케이션을 위함이다",Sheet1!$T226)),1,0)</f>
        <v>0</v>
      </c>
      <c r="BB227">
        <f t="shared" si="22"/>
        <v>0</v>
      </c>
      <c r="BC227">
        <f>Sheet1!U226</f>
        <v>4</v>
      </c>
      <c r="BD227">
        <f>Sheet1!V226</f>
        <v>6</v>
      </c>
      <c r="BE227">
        <f>Sheet1!W226</f>
        <v>4</v>
      </c>
      <c r="BF227">
        <f>Sheet1!X226</f>
        <v>5</v>
      </c>
      <c r="BG227">
        <f>Sheet1!Y226</f>
        <v>4</v>
      </c>
      <c r="BH227">
        <f>Sheet1!Z226</f>
        <v>4</v>
      </c>
      <c r="BI227">
        <f>Sheet1!AA226</f>
        <v>5</v>
      </c>
      <c r="BJ227">
        <f>Sheet1!AB226</f>
        <v>5</v>
      </c>
      <c r="BK227">
        <f>Sheet1!AC226</f>
        <v>5</v>
      </c>
      <c r="BL227">
        <f>Sheet1!AD226</f>
        <v>3</v>
      </c>
      <c r="BM227">
        <f>Sheet1!AE226</f>
        <v>4</v>
      </c>
      <c r="BN227">
        <f>Sheet1!AF226</f>
        <v>5</v>
      </c>
      <c r="BO227">
        <f>Sheet1!AG226</f>
        <v>5</v>
      </c>
      <c r="BP227">
        <f>Sheet1!AH226</f>
        <v>6</v>
      </c>
      <c r="BQ227">
        <f>Sheet1!AI226</f>
        <v>5</v>
      </c>
      <c r="BR227">
        <f>Sheet1!AJ226</f>
        <v>5</v>
      </c>
      <c r="BS227">
        <f>Sheet1!AK226</f>
        <v>5</v>
      </c>
      <c r="BT227">
        <f>Sheet1!AL226</f>
        <v>5</v>
      </c>
      <c r="BU227">
        <f>Sheet1!AM226</f>
        <v>6</v>
      </c>
      <c r="BV227">
        <f>Sheet1!AN226</f>
        <v>6</v>
      </c>
      <c r="BW227">
        <f>Sheet1!AO226</f>
        <v>6</v>
      </c>
      <c r="BX227">
        <f>Sheet1!AP226</f>
        <v>5</v>
      </c>
      <c r="BY227">
        <f>Sheet1!AQ226</f>
        <v>5</v>
      </c>
      <c r="BZ227">
        <f>Sheet1!AR226</f>
        <v>5</v>
      </c>
      <c r="CA227">
        <f>Sheet1!AS226</f>
        <v>6</v>
      </c>
      <c r="CB227">
        <f>Sheet1!AT226</f>
        <v>5</v>
      </c>
      <c r="CC227">
        <f>Sheet1!AU226</f>
        <v>5</v>
      </c>
      <c r="CD227">
        <f>Sheet1!AV226</f>
        <v>6</v>
      </c>
      <c r="CE227">
        <f>Sheet1!AW226</f>
        <v>7</v>
      </c>
      <c r="CF227">
        <f>Sheet1!AX226</f>
        <v>6</v>
      </c>
      <c r="CG227">
        <f>Sheet1!AY226</f>
        <v>4</v>
      </c>
      <c r="CH227">
        <f>Sheet1!AZ226</f>
        <v>5</v>
      </c>
      <c r="CI227">
        <f>Sheet1!BA226</f>
        <v>3</v>
      </c>
      <c r="CJ227">
        <f>Sheet1!BB226</f>
        <v>4</v>
      </c>
      <c r="CK227">
        <f>Sheet1!BC226</f>
        <v>4</v>
      </c>
      <c r="CL227">
        <f>Sheet1!BD226</f>
        <v>5</v>
      </c>
      <c r="CM227">
        <f>Sheet1!BE226</f>
        <v>5</v>
      </c>
      <c r="CN227">
        <f>Sheet1!BF226</f>
        <v>6</v>
      </c>
      <c r="CO227">
        <f>Sheet1!BG226</f>
        <v>6</v>
      </c>
      <c r="CP227">
        <f>Sheet1!BH226</f>
        <v>6</v>
      </c>
      <c r="CQ227">
        <f>Sheet1!BI226</f>
        <v>6</v>
      </c>
      <c r="CR227">
        <f>Sheet1!BJ226</f>
        <v>6</v>
      </c>
      <c r="CS227">
        <f>Sheet1!BK226</f>
        <v>4</v>
      </c>
      <c r="CT227">
        <f>Sheet1!BL226</f>
        <v>4</v>
      </c>
    </row>
    <row r="228" spans="1:98">
      <c r="A228">
        <f>Sheet1!A227</f>
        <v>227</v>
      </c>
      <c r="B228" t="str">
        <f>Sheet1!B227</f>
        <v>9/30/2009 14:30:53</v>
      </c>
      <c r="C228" t="str">
        <f>Sheet1!E227</f>
        <v>osang</v>
      </c>
      <c r="D228" t="str">
        <f t="shared" si="24"/>
        <v>osang</v>
      </c>
      <c r="E228">
        <f>Sheet1!F227</f>
        <v>23</v>
      </c>
      <c r="F228">
        <f>VLOOKUP(Sheet1!G227,Sheet3!$B$1:$C$2,2,FALSE)</f>
        <v>2</v>
      </c>
      <c r="G228">
        <f>VLOOKUP(Sheet1!H227,Sheet3!$B$52:$C$74,2,0)</f>
        <v>1</v>
      </c>
      <c r="H228">
        <f>VLOOKUP(Sheet1!I227,Sheet3!$B$5:$C$9,2,FALSE)</f>
        <v>4</v>
      </c>
      <c r="I228">
        <v>1</v>
      </c>
      <c r="K228">
        <f>Sheet1!K227</f>
        <v>2</v>
      </c>
      <c r="L228">
        <f>Sheet1!L227</f>
        <v>1</v>
      </c>
      <c r="M228" s="2" t="s">
        <v>784</v>
      </c>
      <c r="N228">
        <f>IF(ISNUMBER(SEARCH("습관적으로",Sheet1!$M227)),1,0)</f>
        <v>1</v>
      </c>
      <c r="O228">
        <f>IF(ISNUMBER(SEARCH("나에 대해 알리고 싶어서",Sheet1!$M227)),1,0)</f>
        <v>1</v>
      </c>
      <c r="P228">
        <f>IF(ISNUMBER(SEARCH("새로운 소식을 알리고 싶어서",Sheet1!$M227)),1,0)</f>
        <v>0</v>
      </c>
      <c r="Q228">
        <f>IF(ISNUMBER(SEARCH("주변 사람들과 관계 맺고 싶어서",Sheet1!$M227)),1,0)</f>
        <v>0</v>
      </c>
      <c r="R228">
        <f>IF(ISNUMBER(SEARCH("다른 사람들과 감정을 공유하고 싶어서",Sheet1!$M227)),1,0)</f>
        <v>1</v>
      </c>
      <c r="S228">
        <f>IF(ISNUMBER(SEARCH("재미있어서",Sheet1!$M227)),1,0)</f>
        <v>0</v>
      </c>
      <c r="T228">
        <f t="shared" si="23"/>
        <v>0</v>
      </c>
      <c r="V228" s="2" t="s">
        <v>877</v>
      </c>
      <c r="X228">
        <f>IF(ISNUMBER(SEARCH("me2day 웹페이지",Sheet1!$N227)),1,0)</f>
        <v>1</v>
      </c>
      <c r="Y228">
        <f>IF(ISNUMBER(SEARCH("핸드폰",Sheet1!$N227)),1,0)</f>
        <v>1</v>
      </c>
      <c r="Z228">
        <f>IF(ISNUMBER(SEARCH("블로그",Sheet1!$N227)),1,0)</f>
        <v>0</v>
      </c>
      <c r="AA228">
        <f>IF(ISNUMBER(SEARCH("개인 포탈 서비스",Sheet1!$N227)),1,0)</f>
        <v>0</v>
      </c>
      <c r="AB228">
        <f>IF(ISNUMBER(SEARCH("me2day 어플리케이션",Sheet1!$N227)),1,0)</f>
        <v>0</v>
      </c>
      <c r="AC228">
        <f t="shared" si="19"/>
        <v>0</v>
      </c>
      <c r="AD228">
        <f>IF(Sheet1!O227="있다",1,2)</f>
        <v>1</v>
      </c>
      <c r="AE228">
        <f>Sheet1!P227</f>
        <v>6</v>
      </c>
      <c r="AF228" s="2">
        <v>3</v>
      </c>
      <c r="AH228">
        <f>IF(ISNUMBER(SEARCH("주변 사람들의 소식",Sheet1!$Q227)),1,0)</f>
        <v>0</v>
      </c>
      <c r="AI228">
        <f>IF(ISNUMBER(SEARCH("관심 분야에 대한 소식",Sheet1!$Q227)),1,0)</f>
        <v>0</v>
      </c>
      <c r="AJ228">
        <f>IF(ISNUMBER(SEARCH("관심 분야는 아니지만 사회적 이슈에 대한 소식",Sheet1!$Q227)),1,0)</f>
        <v>1</v>
      </c>
      <c r="AK228">
        <f>IF(ISNUMBER(SEARCH("업무와 관련된 소식",Sheet1!$Q227)),1,0)</f>
        <v>0</v>
      </c>
      <c r="AL228">
        <f t="shared" si="20"/>
        <v>0</v>
      </c>
      <c r="AM228">
        <f>Sheet1!R227</f>
        <v>5</v>
      </c>
      <c r="AN228">
        <v>2</v>
      </c>
      <c r="AP228">
        <f>IF(ISNUMBER(SEARCH("오프라인에서의 친구 관계와 같다",Sheet1!$S227)),1,0)</f>
        <v>0</v>
      </c>
      <c r="AQ228">
        <f>IF(ISNUMBER(SEARCH("오프라인에서의 친구와는 다르지만 친밀감을 나누는 관계이다",Sheet1!$S227)),1,0)</f>
        <v>1</v>
      </c>
      <c r="AR228">
        <f>IF(ISNUMBER(SEARCH("새로운 정보나 글을 주고 받는 관계이다",Sheet1!$S227)),1,0)</f>
        <v>0</v>
      </c>
      <c r="AS228">
        <f>IF(ISNUMBER(SEARCH("단지 친구 신청과 수락으로 이루어진 형식적인 관계이다",Sheet1!$S227)),1,0)</f>
        <v>0</v>
      </c>
      <c r="AT228">
        <f>IF(ISNUMBER(SEARCH("아무 관계도 아니다",Sheet1!$S227)),1,0)</f>
        <v>0</v>
      </c>
      <c r="AU228">
        <f t="shared" si="21"/>
        <v>0</v>
      </c>
      <c r="AV228">
        <v>2</v>
      </c>
      <c r="AX228">
        <f>IF(ISNUMBER(SEARCH("미투데이 서비스 이용은 정보를 얻기 위함이다",Sheet1!$T227)),1,0)</f>
        <v>0</v>
      </c>
      <c r="AY228">
        <f>IF(ISNUMBER(SEARCH("미투데이 서비스 이용은 오락을 추구하기 위함이다",Sheet1!$T227)),1,0)</f>
        <v>1</v>
      </c>
      <c r="AZ228">
        <f>IF(ISNUMBER(SEARCH("미투데이 서비스 이용은 대인관계 형성과 확충을 위함이다",Sheet1!$T227)),1,0)</f>
        <v>0</v>
      </c>
      <c r="BA228">
        <f>IF(ISNUMBER(SEARCH("미투데이 서비스 이용은  직장(혹은 특정 그룹) 내 커뮤니케이션을 위함이다",Sheet1!$T227)),1,0)</f>
        <v>0</v>
      </c>
      <c r="BB228">
        <f t="shared" si="22"/>
        <v>0</v>
      </c>
      <c r="BC228">
        <f>Sheet1!U227</f>
        <v>5</v>
      </c>
      <c r="BD228">
        <f>Sheet1!V227</f>
        <v>2</v>
      </c>
      <c r="BE228">
        <f>Sheet1!W227</f>
        <v>4</v>
      </c>
      <c r="BF228">
        <f>Sheet1!X227</f>
        <v>4</v>
      </c>
      <c r="BG228">
        <f>Sheet1!Y227</f>
        <v>3</v>
      </c>
      <c r="BH228">
        <f>Sheet1!Z227</f>
        <v>5</v>
      </c>
      <c r="BI228">
        <f>Sheet1!AA227</f>
        <v>5</v>
      </c>
      <c r="BJ228">
        <f>Sheet1!AB227</f>
        <v>2</v>
      </c>
      <c r="BK228">
        <f>Sheet1!AC227</f>
        <v>6</v>
      </c>
      <c r="BL228">
        <f>Sheet1!AD227</f>
        <v>4</v>
      </c>
      <c r="BM228">
        <f>Sheet1!AE227</f>
        <v>4</v>
      </c>
      <c r="BN228">
        <f>Sheet1!AF227</f>
        <v>3</v>
      </c>
      <c r="BO228">
        <f>Sheet1!AG227</f>
        <v>5</v>
      </c>
      <c r="BP228">
        <f>Sheet1!AH227</f>
        <v>3</v>
      </c>
      <c r="BQ228">
        <f>Sheet1!AI227</f>
        <v>5</v>
      </c>
      <c r="BR228">
        <f>Sheet1!AJ227</f>
        <v>5</v>
      </c>
      <c r="BS228">
        <f>Sheet1!AK227</f>
        <v>6</v>
      </c>
      <c r="BT228">
        <f>Sheet1!AL227</f>
        <v>5</v>
      </c>
      <c r="BU228">
        <f>Sheet1!AM227</f>
        <v>5</v>
      </c>
      <c r="BV228">
        <f>Sheet1!AN227</f>
        <v>2</v>
      </c>
      <c r="BW228">
        <f>Sheet1!AO227</f>
        <v>5</v>
      </c>
      <c r="BX228">
        <f>Sheet1!AP227</f>
        <v>4</v>
      </c>
      <c r="BY228">
        <f>Sheet1!AQ227</f>
        <v>4</v>
      </c>
      <c r="BZ228">
        <f>Sheet1!AR227</f>
        <v>5</v>
      </c>
      <c r="CA228">
        <f>Sheet1!AS227</f>
        <v>5</v>
      </c>
      <c r="CB228">
        <f>Sheet1!AT227</f>
        <v>4</v>
      </c>
      <c r="CC228">
        <f>Sheet1!AU227</f>
        <v>6</v>
      </c>
      <c r="CD228">
        <f>Sheet1!AV227</f>
        <v>5</v>
      </c>
      <c r="CE228">
        <f>Sheet1!AW227</f>
        <v>4</v>
      </c>
      <c r="CF228">
        <f>Sheet1!AX227</f>
        <v>2</v>
      </c>
      <c r="CG228">
        <f>Sheet1!AY227</f>
        <v>3</v>
      </c>
      <c r="CH228">
        <f>Sheet1!AZ227</f>
        <v>3</v>
      </c>
      <c r="CI228">
        <f>Sheet1!BA227</f>
        <v>6</v>
      </c>
      <c r="CJ228">
        <f>Sheet1!BB227</f>
        <v>6</v>
      </c>
      <c r="CK228">
        <f>Sheet1!BC227</f>
        <v>3</v>
      </c>
      <c r="CL228">
        <f>Sheet1!BD227</f>
        <v>4</v>
      </c>
      <c r="CM228">
        <f>Sheet1!BE227</f>
        <v>2</v>
      </c>
      <c r="CN228">
        <f>Sheet1!BF227</f>
        <v>2</v>
      </c>
      <c r="CO228">
        <f>Sheet1!BG227</f>
        <v>4</v>
      </c>
      <c r="CP228">
        <f>Sheet1!BH227</f>
        <v>6</v>
      </c>
      <c r="CQ228">
        <f>Sheet1!BI227</f>
        <v>4</v>
      </c>
      <c r="CR228">
        <f>Sheet1!BJ227</f>
        <v>3</v>
      </c>
      <c r="CS228">
        <f>Sheet1!BK227</f>
        <v>4</v>
      </c>
      <c r="CT228">
        <f>Sheet1!BL227</f>
        <v>3</v>
      </c>
    </row>
    <row r="229" spans="1:98">
      <c r="A229">
        <f>Sheet1!A228</f>
        <v>228</v>
      </c>
      <c r="B229" t="str">
        <f>Sheet1!B228</f>
        <v>9/30/2009 14:32:47</v>
      </c>
      <c r="C229" t="str">
        <f>Sheet1!E228</f>
        <v>lbdog</v>
      </c>
      <c r="D229" t="str">
        <f t="shared" si="24"/>
        <v>lbdog</v>
      </c>
      <c r="E229">
        <f>Sheet1!F228</f>
        <v>28</v>
      </c>
      <c r="F229">
        <f>VLOOKUP(Sheet1!G228,Sheet3!$B$1:$C$2,2,FALSE)</f>
        <v>1</v>
      </c>
      <c r="G229">
        <f>VLOOKUP(Sheet1!H228,Sheet3!$B$52:$C$74,2,0)</f>
        <v>6</v>
      </c>
      <c r="H229">
        <f>VLOOKUP(Sheet1!I228,Sheet3!$B$5:$C$9,2,FALSE)</f>
        <v>4</v>
      </c>
      <c r="I229">
        <v>6</v>
      </c>
      <c r="J229" t="s">
        <v>760</v>
      </c>
      <c r="K229">
        <f>Sheet1!K228</f>
        <v>0.5</v>
      </c>
      <c r="L229">
        <f>Sheet1!L228</f>
        <v>2</v>
      </c>
      <c r="M229" s="2">
        <v>1</v>
      </c>
      <c r="N229">
        <f>IF(ISNUMBER(SEARCH("습관적으로",Sheet1!$M228)),1,0)</f>
        <v>1</v>
      </c>
      <c r="O229">
        <f>IF(ISNUMBER(SEARCH("나에 대해 알리고 싶어서",Sheet1!$M228)),1,0)</f>
        <v>0</v>
      </c>
      <c r="P229">
        <f>IF(ISNUMBER(SEARCH("새로운 소식을 알리고 싶어서",Sheet1!$M228)),1,0)</f>
        <v>0</v>
      </c>
      <c r="Q229">
        <f>IF(ISNUMBER(SEARCH("주변 사람들과 관계 맺고 싶어서",Sheet1!$M228)),1,0)</f>
        <v>0</v>
      </c>
      <c r="R229">
        <f>IF(ISNUMBER(SEARCH("다른 사람들과 감정을 공유하고 싶어서",Sheet1!$M228)),1,0)</f>
        <v>0</v>
      </c>
      <c r="S229">
        <f>IF(ISNUMBER(SEARCH("재미있어서",Sheet1!$M228)),1,0)</f>
        <v>0</v>
      </c>
      <c r="T229">
        <f t="shared" si="23"/>
        <v>0</v>
      </c>
      <c r="V229" s="2">
        <v>1</v>
      </c>
      <c r="X229">
        <f>IF(ISNUMBER(SEARCH("me2day 웹페이지",Sheet1!$N228)),1,0)</f>
        <v>1</v>
      </c>
      <c r="Y229">
        <f>IF(ISNUMBER(SEARCH("핸드폰",Sheet1!$N228)),1,0)</f>
        <v>0</v>
      </c>
      <c r="Z229">
        <f>IF(ISNUMBER(SEARCH("블로그",Sheet1!$N228)),1,0)</f>
        <v>0</v>
      </c>
      <c r="AA229">
        <f>IF(ISNUMBER(SEARCH("개인 포탈 서비스",Sheet1!$N228)),1,0)</f>
        <v>0</v>
      </c>
      <c r="AB229">
        <f>IF(ISNUMBER(SEARCH("me2day 어플리케이션",Sheet1!$N228)),1,0)</f>
        <v>0</v>
      </c>
      <c r="AC229">
        <f t="shared" si="19"/>
        <v>0</v>
      </c>
      <c r="AD229">
        <f>IF(Sheet1!O228="있다",1,2)</f>
        <v>2</v>
      </c>
      <c r="AE229">
        <f>Sheet1!P228</f>
        <v>2</v>
      </c>
      <c r="AF229" s="2">
        <v>1</v>
      </c>
      <c r="AH229">
        <f>IF(ISNUMBER(SEARCH("주변 사람들의 소식",Sheet1!$Q228)),1,0)</f>
        <v>1</v>
      </c>
      <c r="AI229">
        <f>IF(ISNUMBER(SEARCH("관심 분야에 대한 소식",Sheet1!$Q228)),1,0)</f>
        <v>0</v>
      </c>
      <c r="AJ229">
        <f>IF(ISNUMBER(SEARCH("관심 분야는 아니지만 사회적 이슈에 대한 소식",Sheet1!$Q228)),1,0)</f>
        <v>0</v>
      </c>
      <c r="AK229">
        <f>IF(ISNUMBER(SEARCH("업무와 관련된 소식",Sheet1!$Q228)),1,0)</f>
        <v>0</v>
      </c>
      <c r="AL229">
        <f t="shared" si="20"/>
        <v>0</v>
      </c>
      <c r="AM229">
        <f>Sheet1!R228</f>
        <v>4</v>
      </c>
      <c r="AN229" t="s">
        <v>876</v>
      </c>
      <c r="AP229">
        <f>IF(ISNUMBER(SEARCH("오프라인에서의 친구 관계와 같다",Sheet1!$S228)),1,0)</f>
        <v>0</v>
      </c>
      <c r="AQ229">
        <f>IF(ISNUMBER(SEARCH("오프라인에서의 친구와는 다르지만 친밀감을 나누는 관계이다",Sheet1!$S228)),1,0)</f>
        <v>1</v>
      </c>
      <c r="AR229">
        <f>IF(ISNUMBER(SEARCH("새로운 정보나 글을 주고 받는 관계이다",Sheet1!$S228)),1,0)</f>
        <v>1</v>
      </c>
      <c r="AS229">
        <f>IF(ISNUMBER(SEARCH("단지 친구 신청과 수락으로 이루어진 형식적인 관계이다",Sheet1!$S228)),1,0)</f>
        <v>0</v>
      </c>
      <c r="AT229">
        <f>IF(ISNUMBER(SEARCH("아무 관계도 아니다",Sheet1!$S228)),1,0)</f>
        <v>0</v>
      </c>
      <c r="AU229">
        <f t="shared" si="21"/>
        <v>0</v>
      </c>
      <c r="AV229" t="s">
        <v>876</v>
      </c>
      <c r="AX229">
        <f>IF(ISNUMBER(SEARCH("미투데이 서비스 이용은 정보를 얻기 위함이다",Sheet1!$T228)),1,0)</f>
        <v>0</v>
      </c>
      <c r="AY229">
        <f>IF(ISNUMBER(SEARCH("미투데이 서비스 이용은 오락을 추구하기 위함이다",Sheet1!$T228)),1,0)</f>
        <v>1</v>
      </c>
      <c r="AZ229">
        <f>IF(ISNUMBER(SEARCH("미투데이 서비스 이용은 대인관계 형성과 확충을 위함이다",Sheet1!$T228)),1,0)</f>
        <v>1</v>
      </c>
      <c r="BA229">
        <f>IF(ISNUMBER(SEARCH("미투데이 서비스 이용은  직장(혹은 특정 그룹) 내 커뮤니케이션을 위함이다",Sheet1!$T228)),1,0)</f>
        <v>0</v>
      </c>
      <c r="BB229">
        <f t="shared" si="22"/>
        <v>0</v>
      </c>
      <c r="BC229">
        <f>Sheet1!U228</f>
        <v>4</v>
      </c>
      <c r="BD229">
        <f>Sheet1!V228</f>
        <v>2</v>
      </c>
      <c r="BE229">
        <f>Sheet1!W228</f>
        <v>4</v>
      </c>
      <c r="BF229">
        <f>Sheet1!X228</f>
        <v>4</v>
      </c>
      <c r="BG229">
        <f>Sheet1!Y228</f>
        <v>3</v>
      </c>
      <c r="BH229">
        <f>Sheet1!Z228</f>
        <v>3</v>
      </c>
      <c r="BI229">
        <f>Sheet1!AA228</f>
        <v>4</v>
      </c>
      <c r="BJ229">
        <f>Sheet1!AB228</f>
        <v>4</v>
      </c>
      <c r="BK229">
        <f>Sheet1!AC228</f>
        <v>6</v>
      </c>
      <c r="BL229">
        <f>Sheet1!AD228</f>
        <v>4</v>
      </c>
      <c r="BM229">
        <f>Sheet1!AE228</f>
        <v>4</v>
      </c>
      <c r="BN229">
        <f>Sheet1!AF228</f>
        <v>4</v>
      </c>
      <c r="BO229">
        <f>Sheet1!AG228</f>
        <v>4</v>
      </c>
      <c r="BP229">
        <f>Sheet1!AH228</f>
        <v>4</v>
      </c>
      <c r="BQ229">
        <f>Sheet1!AI228</f>
        <v>4</v>
      </c>
      <c r="BR229">
        <f>Sheet1!AJ228</f>
        <v>4</v>
      </c>
      <c r="BS229">
        <f>Sheet1!AK228</f>
        <v>4</v>
      </c>
      <c r="BT229">
        <f>Sheet1!AL228</f>
        <v>4</v>
      </c>
      <c r="BU229">
        <f>Sheet1!AM228</f>
        <v>4</v>
      </c>
      <c r="BV229">
        <f>Sheet1!AN228</f>
        <v>1</v>
      </c>
      <c r="BW229">
        <f>Sheet1!AO228</f>
        <v>4</v>
      </c>
      <c r="BX229">
        <f>Sheet1!AP228</f>
        <v>4</v>
      </c>
      <c r="BY229">
        <f>Sheet1!AQ228</f>
        <v>4</v>
      </c>
      <c r="BZ229">
        <f>Sheet1!AR228</f>
        <v>4</v>
      </c>
      <c r="CA229">
        <f>Sheet1!AS228</f>
        <v>4</v>
      </c>
      <c r="CB229">
        <f>Sheet1!AT228</f>
        <v>4</v>
      </c>
      <c r="CC229">
        <f>Sheet1!AU228</f>
        <v>5</v>
      </c>
      <c r="CD229">
        <f>Sheet1!AV228</f>
        <v>5</v>
      </c>
      <c r="CE229">
        <f>Sheet1!AW228</f>
        <v>5</v>
      </c>
      <c r="CF229">
        <f>Sheet1!AX228</f>
        <v>5</v>
      </c>
      <c r="CG229">
        <f>Sheet1!AY228</f>
        <v>3</v>
      </c>
      <c r="CH229">
        <f>Sheet1!AZ228</f>
        <v>6</v>
      </c>
      <c r="CI229">
        <f>Sheet1!BA228</f>
        <v>2</v>
      </c>
      <c r="CJ229">
        <f>Sheet1!BB228</f>
        <v>3</v>
      </c>
      <c r="CK229">
        <f>Sheet1!BC228</f>
        <v>1</v>
      </c>
      <c r="CL229">
        <f>Sheet1!BD228</f>
        <v>2</v>
      </c>
      <c r="CM229">
        <f>Sheet1!BE228</f>
        <v>2</v>
      </c>
      <c r="CN229">
        <f>Sheet1!BF228</f>
        <v>2</v>
      </c>
      <c r="CO229">
        <f>Sheet1!BG228</f>
        <v>5</v>
      </c>
      <c r="CP229">
        <f>Sheet1!BH228</f>
        <v>5</v>
      </c>
      <c r="CQ229">
        <f>Sheet1!BI228</f>
        <v>5</v>
      </c>
      <c r="CR229">
        <f>Sheet1!BJ228</f>
        <v>5</v>
      </c>
      <c r="CS229">
        <f>Sheet1!BK228</f>
        <v>4</v>
      </c>
      <c r="CT229">
        <f>Sheet1!BL228</f>
        <v>3</v>
      </c>
    </row>
  </sheetData>
  <phoneticPr fontId="1" type="noConversion"/>
  <pageMargins left="0.7" right="0.7" top="0.75" bottom="0.75" header="0.3" footer="0.3"/>
  <pageSetup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4"/>
  <sheetViews>
    <sheetView workbookViewId="0">
      <selection activeCell="D15" sqref="D15"/>
    </sheetView>
  </sheetViews>
  <sheetFormatPr defaultRowHeight="16.5"/>
  <cols>
    <col min="2" max="2" width="21.875" customWidth="1"/>
  </cols>
  <sheetData>
    <row r="1" spans="1:4">
      <c r="A1">
        <v>3</v>
      </c>
      <c r="B1" t="s">
        <v>762</v>
      </c>
      <c r="C1">
        <v>1</v>
      </c>
    </row>
    <row r="2" spans="1:4">
      <c r="B2" t="s">
        <v>763</v>
      </c>
      <c r="C2">
        <v>2</v>
      </c>
    </row>
    <row r="5" spans="1:4">
      <c r="A5">
        <v>5</v>
      </c>
      <c r="B5" t="s">
        <v>67</v>
      </c>
      <c r="C5">
        <v>1</v>
      </c>
    </row>
    <row r="6" spans="1:4">
      <c r="B6" t="s">
        <v>79</v>
      </c>
      <c r="C6">
        <v>2</v>
      </c>
    </row>
    <row r="7" spans="1:4">
      <c r="B7" t="s">
        <v>422</v>
      </c>
      <c r="C7">
        <v>3</v>
      </c>
    </row>
    <row r="8" spans="1:4">
      <c r="B8" t="s">
        <v>431</v>
      </c>
      <c r="C8">
        <v>4</v>
      </c>
    </row>
    <row r="9" spans="1:4">
      <c r="B9" t="s">
        <v>328</v>
      </c>
      <c r="C9">
        <v>5</v>
      </c>
    </row>
    <row r="11" spans="1:4">
      <c r="A11">
        <v>6</v>
      </c>
      <c r="B11" t="s">
        <v>113</v>
      </c>
      <c r="C11">
        <v>1</v>
      </c>
      <c r="D11" t="s">
        <v>1050</v>
      </c>
    </row>
    <row r="12" spans="1:4">
      <c r="B12" t="s">
        <v>103</v>
      </c>
      <c r="C12">
        <v>2</v>
      </c>
      <c r="D12" t="s">
        <v>1051</v>
      </c>
    </row>
    <row r="13" spans="1:4">
      <c r="B13" t="s">
        <v>95</v>
      </c>
      <c r="C13">
        <v>3</v>
      </c>
      <c r="D13" t="s">
        <v>1052</v>
      </c>
    </row>
    <row r="14" spans="1:4">
      <c r="B14" t="s">
        <v>68</v>
      </c>
      <c r="C14">
        <v>4</v>
      </c>
      <c r="D14" t="s">
        <v>1053</v>
      </c>
    </row>
    <row r="15" spans="1:4">
      <c r="B15" t="s">
        <v>87</v>
      </c>
      <c r="C15">
        <v>5</v>
      </c>
      <c r="D15" t="s">
        <v>1054</v>
      </c>
    </row>
    <row r="16" spans="1:4">
      <c r="B16" t="s">
        <v>840</v>
      </c>
      <c r="C16">
        <v>6</v>
      </c>
      <c r="D16" t="s">
        <v>1055</v>
      </c>
    </row>
    <row r="18" spans="1:3">
      <c r="A18">
        <v>9</v>
      </c>
      <c r="B18" t="s">
        <v>859</v>
      </c>
      <c r="C18">
        <v>1</v>
      </c>
    </row>
    <row r="19" spans="1:3">
      <c r="B19" t="s">
        <v>137</v>
      </c>
      <c r="C19">
        <v>2</v>
      </c>
    </row>
    <row r="20" spans="1:3">
      <c r="B20" t="s">
        <v>766</v>
      </c>
      <c r="C20">
        <v>3</v>
      </c>
    </row>
    <row r="21" spans="1:3">
      <c r="B21" t="s">
        <v>133</v>
      </c>
      <c r="C21">
        <v>4</v>
      </c>
    </row>
    <row r="22" spans="1:3">
      <c r="B22" t="s">
        <v>767</v>
      </c>
      <c r="C22">
        <v>5</v>
      </c>
    </row>
    <row r="23" spans="1:3">
      <c r="B23" t="s">
        <v>88</v>
      </c>
      <c r="C23">
        <v>6</v>
      </c>
    </row>
    <row r="24" spans="1:3">
      <c r="B24" t="s">
        <v>765</v>
      </c>
      <c r="C24">
        <v>7</v>
      </c>
    </row>
    <row r="26" spans="1:3">
      <c r="A26">
        <v>10</v>
      </c>
      <c r="B26" t="s">
        <v>841</v>
      </c>
      <c r="C26">
        <v>1</v>
      </c>
    </row>
    <row r="27" spans="1:3">
      <c r="B27" t="s">
        <v>842</v>
      </c>
      <c r="C27">
        <v>2</v>
      </c>
    </row>
    <row r="28" spans="1:3">
      <c r="B28" t="s">
        <v>843</v>
      </c>
      <c r="C28">
        <v>3</v>
      </c>
    </row>
    <row r="29" spans="1:3">
      <c r="B29" t="s">
        <v>844</v>
      </c>
      <c r="C29">
        <v>4</v>
      </c>
    </row>
    <row r="30" spans="1:3">
      <c r="B30" t="s">
        <v>845</v>
      </c>
      <c r="C30">
        <v>5</v>
      </c>
    </row>
    <row r="31" spans="1:3">
      <c r="B31" t="s">
        <v>840</v>
      </c>
      <c r="C31">
        <v>6</v>
      </c>
    </row>
    <row r="33" spans="1:3">
      <c r="A33">
        <v>13</v>
      </c>
      <c r="B33" t="s">
        <v>105</v>
      </c>
      <c r="C33">
        <v>1</v>
      </c>
    </row>
    <row r="34" spans="1:3">
      <c r="B34" t="s">
        <v>873</v>
      </c>
      <c r="C34">
        <v>2</v>
      </c>
    </row>
    <row r="35" spans="1:3">
      <c r="B35" t="s">
        <v>874</v>
      </c>
      <c r="C35">
        <v>3</v>
      </c>
    </row>
    <row r="36" spans="1:3">
      <c r="B36" t="s">
        <v>875</v>
      </c>
      <c r="C36">
        <v>4</v>
      </c>
    </row>
    <row r="37" spans="1:3">
      <c r="B37" t="s">
        <v>840</v>
      </c>
      <c r="C37">
        <v>5</v>
      </c>
    </row>
    <row r="39" spans="1:3">
      <c r="A39">
        <v>15</v>
      </c>
      <c r="B39" t="s">
        <v>196</v>
      </c>
      <c r="C39">
        <v>1</v>
      </c>
    </row>
    <row r="40" spans="1:3">
      <c r="B40" t="s">
        <v>73</v>
      </c>
      <c r="C40">
        <v>2</v>
      </c>
    </row>
    <row r="41" spans="1:3">
      <c r="B41" t="s">
        <v>124</v>
      </c>
      <c r="C41">
        <v>3</v>
      </c>
    </row>
    <row r="42" spans="1:3">
      <c r="B42" t="s">
        <v>163</v>
      </c>
      <c r="C42">
        <v>4</v>
      </c>
    </row>
    <row r="43" spans="1:3">
      <c r="B43" t="s">
        <v>209</v>
      </c>
      <c r="C43">
        <v>5</v>
      </c>
    </row>
    <row r="44" spans="1:3">
      <c r="B44" t="s">
        <v>840</v>
      </c>
      <c r="C44">
        <v>6</v>
      </c>
    </row>
    <row r="46" spans="1:3">
      <c r="A46">
        <v>16</v>
      </c>
      <c r="B46" t="s">
        <v>91</v>
      </c>
      <c r="C46">
        <v>1</v>
      </c>
    </row>
    <row r="47" spans="1:3">
      <c r="B47" t="s">
        <v>98</v>
      </c>
      <c r="C47">
        <v>2</v>
      </c>
    </row>
    <row r="48" spans="1:3">
      <c r="B48" t="s">
        <v>74</v>
      </c>
      <c r="C48">
        <v>3</v>
      </c>
    </row>
    <row r="49" spans="1:3">
      <c r="B49" t="s">
        <v>907</v>
      </c>
      <c r="C49">
        <v>4</v>
      </c>
    </row>
    <row r="50" spans="1:3">
      <c r="B50" t="s">
        <v>840</v>
      </c>
      <c r="C50">
        <v>5</v>
      </c>
    </row>
    <row r="52" spans="1:3">
      <c r="A52">
        <v>4</v>
      </c>
      <c r="B52" t="s">
        <v>121</v>
      </c>
      <c r="C52">
        <v>1</v>
      </c>
    </row>
    <row r="53" spans="1:3">
      <c r="B53" t="s">
        <v>78</v>
      </c>
      <c r="C53">
        <v>2</v>
      </c>
    </row>
    <row r="54" spans="1:3">
      <c r="B54" t="s">
        <v>86</v>
      </c>
      <c r="C54">
        <v>3</v>
      </c>
    </row>
    <row r="55" spans="1:3">
      <c r="B55" t="s">
        <v>136</v>
      </c>
      <c r="C55">
        <v>4</v>
      </c>
    </row>
    <row r="56" spans="1:3">
      <c r="B56" t="s">
        <v>174</v>
      </c>
      <c r="C56">
        <v>5</v>
      </c>
    </row>
    <row r="57" spans="1:3">
      <c r="B57" t="s">
        <v>153</v>
      </c>
      <c r="C57">
        <v>6</v>
      </c>
    </row>
    <row r="58" spans="1:3">
      <c r="B58" t="s">
        <v>582</v>
      </c>
      <c r="C58">
        <v>7</v>
      </c>
    </row>
    <row r="59" spans="1:3">
      <c r="B59" t="s">
        <v>280</v>
      </c>
      <c r="C59">
        <v>8</v>
      </c>
    </row>
    <row r="60" spans="1:3">
      <c r="B60" t="s">
        <v>748</v>
      </c>
      <c r="C60">
        <v>9</v>
      </c>
    </row>
    <row r="61" spans="1:3">
      <c r="B61" t="s">
        <v>144</v>
      </c>
      <c r="C61">
        <v>10</v>
      </c>
    </row>
    <row r="62" spans="1:3">
      <c r="B62" t="s">
        <v>400</v>
      </c>
      <c r="C62">
        <v>11</v>
      </c>
    </row>
    <row r="63" spans="1:3">
      <c r="B63" t="s">
        <v>1022</v>
      </c>
      <c r="C63">
        <v>12</v>
      </c>
    </row>
    <row r="64" spans="1:3">
      <c r="B64" t="s">
        <v>1023</v>
      </c>
      <c r="C64">
        <v>13</v>
      </c>
    </row>
    <row r="65" spans="2:3">
      <c r="B65" t="s">
        <v>102</v>
      </c>
      <c r="C65">
        <v>14</v>
      </c>
    </row>
    <row r="66" spans="2:3">
      <c r="B66" t="s">
        <v>265</v>
      </c>
      <c r="C66">
        <v>15</v>
      </c>
    </row>
    <row r="67" spans="2:3">
      <c r="B67" t="s">
        <v>1024</v>
      </c>
      <c r="C67">
        <v>16</v>
      </c>
    </row>
    <row r="68" spans="2:3">
      <c r="B68" t="s">
        <v>244</v>
      </c>
      <c r="C68">
        <v>17</v>
      </c>
    </row>
    <row r="69" spans="2:3">
      <c r="B69" t="s">
        <v>513</v>
      </c>
      <c r="C69">
        <v>18</v>
      </c>
    </row>
    <row r="70" spans="2:3">
      <c r="B70" t="s">
        <v>1025</v>
      </c>
      <c r="C70">
        <v>19</v>
      </c>
    </row>
    <row r="71" spans="2:3">
      <c r="B71" t="s">
        <v>1026</v>
      </c>
      <c r="C71">
        <v>20</v>
      </c>
    </row>
    <row r="72" spans="2:3">
      <c r="B72" t="s">
        <v>1027</v>
      </c>
      <c r="C72">
        <v>21</v>
      </c>
    </row>
    <row r="73" spans="2:3">
      <c r="B73" t="s">
        <v>396</v>
      </c>
      <c r="C73">
        <v>22</v>
      </c>
    </row>
    <row r="74" spans="2:3">
      <c r="B74" t="s">
        <v>66</v>
      </c>
      <c r="C74">
        <v>23</v>
      </c>
    </row>
  </sheetData>
  <phoneticPr fontId="1" type="noConversion"/>
  <pageMargins left="0.7" right="0.7" top="0.75" bottom="0.75" header="0.3" footer="0.3"/>
  <pageSetup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Dept of Digital Media, Ajou Univ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 Kim</dc:creator>
  <cp:lastModifiedBy>Hyo Kim</cp:lastModifiedBy>
  <dcterms:created xsi:type="dcterms:W3CDTF">2009-10-01T03:25:10Z</dcterms:created>
  <dcterms:modified xsi:type="dcterms:W3CDTF">2009-10-05T06:50:54Z</dcterms:modified>
</cp:coreProperties>
</file>